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ilesh.Pithwa\Desktop\"/>
    </mc:Choice>
  </mc:AlternateContent>
  <xr:revisionPtr revIDLastSave="0" documentId="8_{AD69F513-1204-4B8D-BB89-946FFFDF4C20}" xr6:coauthVersionLast="45" xr6:coauthVersionMax="45" xr10:uidLastSave="{00000000-0000-0000-0000-000000000000}"/>
  <bookViews>
    <workbookView xWindow="-120" yWindow="-120" windowWidth="21840" windowHeight="13140" xr2:uid="{6E91DD35-414D-4619-A503-193285878C5B}"/>
  </bookViews>
  <sheets>
    <sheet name="Employee details" sheetId="1" r:id="rId1"/>
    <sheet name="PP#2" sheetId="2" state="hidden" r:id="rId2"/>
    <sheet name="PP#3" sheetId="3" state="hidden" r:id="rId3"/>
    <sheet name="Monthly Remittance" sheetId="6" r:id="rId4"/>
  </sheets>
  <definedNames>
    <definedName name="_xlnm.Print_Area" localSheetId="0">'Employee details'!$A$1:$U$221</definedName>
    <definedName name="_xlnm.Print_Area" localSheetId="3">'Monthly Remittance'!$A$1:$P$23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C17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C20" i="1"/>
  <c r="R202" i="1" l="1"/>
  <c r="S202" i="1" s="1"/>
  <c r="R195" i="1"/>
  <c r="S195" i="1" s="1"/>
  <c r="R188" i="1"/>
  <c r="R166" i="1"/>
  <c r="S166" i="1" s="1"/>
  <c r="R159" i="1"/>
  <c r="R152" i="1"/>
  <c r="R130" i="1"/>
  <c r="S130" i="1" s="1"/>
  <c r="R123" i="1"/>
  <c r="S123" i="1" s="1"/>
  <c r="R116" i="1"/>
  <c r="S116" i="1" s="1"/>
  <c r="R94" i="1"/>
  <c r="S94" i="1" s="1"/>
  <c r="R87" i="1"/>
  <c r="S87" i="1" s="1"/>
  <c r="R80" i="1"/>
  <c r="S80" i="1" s="1"/>
  <c r="R58" i="1"/>
  <c r="S58" i="1" s="1"/>
  <c r="T58" i="1" s="1"/>
  <c r="U58" i="1" s="1"/>
  <c r="R51" i="1"/>
  <c r="S51" i="1" s="1"/>
  <c r="R44" i="1"/>
  <c r="R29" i="1"/>
  <c r="S29" i="1" s="1"/>
  <c r="T29" i="1" s="1"/>
  <c r="U29" i="1" s="1"/>
  <c r="R216" i="1"/>
  <c r="S216" i="1" s="1"/>
  <c r="R187" i="1"/>
  <c r="S187" i="1" s="1"/>
  <c r="R180" i="1"/>
  <c r="R173" i="1"/>
  <c r="R151" i="1"/>
  <c r="S151" i="1" s="1"/>
  <c r="R144" i="1"/>
  <c r="R137" i="1"/>
  <c r="S137" i="1" s="1"/>
  <c r="R115" i="1"/>
  <c r="S115" i="1" s="1"/>
  <c r="R108" i="1"/>
  <c r="R101" i="1"/>
  <c r="R79" i="1"/>
  <c r="S79" i="1" s="1"/>
  <c r="R72" i="1"/>
  <c r="S72" i="1" s="1"/>
  <c r="R65" i="1"/>
  <c r="R43" i="1"/>
  <c r="S43" i="1" s="1"/>
  <c r="R36" i="1"/>
  <c r="S36" i="1" s="1"/>
  <c r="R28" i="1"/>
  <c r="S28" i="1" s="1"/>
  <c r="R208" i="1"/>
  <c r="S208" i="1" s="1"/>
  <c r="R201" i="1"/>
  <c r="S201" i="1" s="1"/>
  <c r="R194" i="1"/>
  <c r="R172" i="1"/>
  <c r="S172" i="1" s="1"/>
  <c r="R165" i="1"/>
  <c r="R158" i="1"/>
  <c r="S158" i="1" s="1"/>
  <c r="R136" i="1"/>
  <c r="S136" i="1" s="1"/>
  <c r="R129" i="1"/>
  <c r="R122" i="1"/>
  <c r="R100" i="1"/>
  <c r="S100" i="1" s="1"/>
  <c r="R93" i="1"/>
  <c r="R86" i="1"/>
  <c r="R64" i="1"/>
  <c r="S64" i="1" s="1"/>
  <c r="R57" i="1"/>
  <c r="S57" i="1" s="1"/>
  <c r="T57" i="1" s="1"/>
  <c r="R50" i="1"/>
  <c r="S50" i="1" s="1"/>
  <c r="R27" i="1"/>
  <c r="S27" i="1" s="1"/>
  <c r="R215" i="1"/>
  <c r="R186" i="1"/>
  <c r="R179" i="1"/>
  <c r="S179" i="1" s="1"/>
  <c r="R157" i="1"/>
  <c r="S157" i="1" s="1"/>
  <c r="R150" i="1"/>
  <c r="R143" i="1"/>
  <c r="R121" i="1"/>
  <c r="S121" i="1" s="1"/>
  <c r="T121" i="1" s="1"/>
  <c r="U121" i="1" s="1"/>
  <c r="R114" i="1"/>
  <c r="R107" i="1"/>
  <c r="R85" i="1"/>
  <c r="S85" i="1" s="1"/>
  <c r="R78" i="1"/>
  <c r="S78" i="1" s="1"/>
  <c r="R71" i="1"/>
  <c r="R49" i="1"/>
  <c r="S49" i="1" s="1"/>
  <c r="T49" i="1" s="1"/>
  <c r="U49" i="1" s="1"/>
  <c r="R42" i="1"/>
  <c r="S42" i="1" s="1"/>
  <c r="R35" i="1"/>
  <c r="S35" i="1" s="1"/>
  <c r="T35" i="1" s="1"/>
  <c r="U35" i="1" s="1"/>
  <c r="R209" i="1"/>
  <c r="R200" i="1"/>
  <c r="R178" i="1"/>
  <c r="S178" i="1" s="1"/>
  <c r="R171" i="1"/>
  <c r="S171" i="1" s="1"/>
  <c r="R164" i="1"/>
  <c r="R142" i="1"/>
  <c r="S142" i="1" s="1"/>
  <c r="R135" i="1"/>
  <c r="R128" i="1"/>
  <c r="R106" i="1"/>
  <c r="S106" i="1" s="1"/>
  <c r="R99" i="1"/>
  <c r="S99" i="1" s="1"/>
  <c r="R92" i="1"/>
  <c r="S92" i="1" s="1"/>
  <c r="R70" i="1"/>
  <c r="S70" i="1" s="1"/>
  <c r="T70" i="1" s="1"/>
  <c r="U70" i="1" s="1"/>
  <c r="R63" i="1"/>
  <c r="S63" i="1" s="1"/>
  <c r="R56" i="1"/>
  <c r="S56" i="1" s="1"/>
  <c r="R34" i="1"/>
  <c r="S34" i="1" s="1"/>
  <c r="T34" i="1" s="1"/>
  <c r="U34" i="1" s="1"/>
  <c r="R26" i="1"/>
  <c r="R207" i="1"/>
  <c r="S207" i="1" s="1"/>
  <c r="T207" i="1" s="1"/>
  <c r="R221" i="1"/>
  <c r="S221" i="1" s="1"/>
  <c r="R199" i="1"/>
  <c r="S199" i="1" s="1"/>
  <c r="R192" i="1"/>
  <c r="S192" i="1" s="1"/>
  <c r="R185" i="1"/>
  <c r="R163" i="1"/>
  <c r="S163" i="1" s="1"/>
  <c r="R156" i="1"/>
  <c r="R149" i="1"/>
  <c r="S149" i="1" s="1"/>
  <c r="R127" i="1"/>
  <c r="S127" i="1" s="1"/>
  <c r="R120" i="1"/>
  <c r="S120" i="1" s="1"/>
  <c r="R113" i="1"/>
  <c r="S113" i="1" s="1"/>
  <c r="R91" i="1"/>
  <c r="S91" i="1" s="1"/>
  <c r="R84" i="1"/>
  <c r="S84" i="1" s="1"/>
  <c r="R77" i="1"/>
  <c r="R55" i="1"/>
  <c r="S55" i="1" s="1"/>
  <c r="R48" i="1"/>
  <c r="S48" i="1" s="1"/>
  <c r="R41" i="1"/>
  <c r="S41" i="1" s="1"/>
  <c r="T41" i="1" s="1"/>
  <c r="U41" i="1" s="1"/>
  <c r="R25" i="1"/>
  <c r="S25" i="1" s="1"/>
  <c r="T25" i="1" s="1"/>
  <c r="U25" i="1" s="1"/>
  <c r="R193" i="1"/>
  <c r="S193" i="1" s="1"/>
  <c r="R220" i="1"/>
  <c r="S220" i="1" s="1"/>
  <c r="R213" i="1"/>
  <c r="S213" i="1" s="1"/>
  <c r="R206" i="1"/>
  <c r="S206" i="1" s="1"/>
  <c r="R184" i="1"/>
  <c r="S184" i="1" s="1"/>
  <c r="T184" i="1" s="1"/>
  <c r="U184" i="1" s="1"/>
  <c r="R177" i="1"/>
  <c r="S177" i="1" s="1"/>
  <c r="R170" i="1"/>
  <c r="S170" i="1" s="1"/>
  <c r="R148" i="1"/>
  <c r="S148" i="1" s="1"/>
  <c r="R141" i="1"/>
  <c r="S141" i="1" s="1"/>
  <c r="R134" i="1"/>
  <c r="R112" i="1"/>
  <c r="S112" i="1" s="1"/>
  <c r="R105" i="1"/>
  <c r="S105" i="1" s="1"/>
  <c r="R98" i="1"/>
  <c r="S98" i="1" s="1"/>
  <c r="R76" i="1"/>
  <c r="S76" i="1" s="1"/>
  <c r="R69" i="1"/>
  <c r="S69" i="1" s="1"/>
  <c r="R62" i="1"/>
  <c r="R40" i="1"/>
  <c r="S40" i="1" s="1"/>
  <c r="T40" i="1" s="1"/>
  <c r="U40" i="1" s="1"/>
  <c r="R33" i="1"/>
  <c r="S33" i="1" s="1"/>
  <c r="T33" i="1" s="1"/>
  <c r="R24" i="1"/>
  <c r="S24" i="1" s="1"/>
  <c r="R214" i="1"/>
  <c r="S214" i="1" s="1"/>
  <c r="R205" i="1"/>
  <c r="S205" i="1" s="1"/>
  <c r="R198" i="1"/>
  <c r="S198" i="1" s="1"/>
  <c r="R191" i="1"/>
  <c r="R169" i="1"/>
  <c r="S169" i="1" s="1"/>
  <c r="R162" i="1"/>
  <c r="R155" i="1"/>
  <c r="S155" i="1" s="1"/>
  <c r="R133" i="1"/>
  <c r="S133" i="1" s="1"/>
  <c r="T133" i="1" s="1"/>
  <c r="U133" i="1" s="1"/>
  <c r="R126" i="1"/>
  <c r="S126" i="1" s="1"/>
  <c r="R119" i="1"/>
  <c r="S119" i="1" s="1"/>
  <c r="R97" i="1"/>
  <c r="S97" i="1" s="1"/>
  <c r="T97" i="1" s="1"/>
  <c r="U97" i="1" s="1"/>
  <c r="R90" i="1"/>
  <c r="S90" i="1" s="1"/>
  <c r="R83" i="1"/>
  <c r="R61" i="1"/>
  <c r="S61" i="1" s="1"/>
  <c r="R54" i="1"/>
  <c r="S54" i="1" s="1"/>
  <c r="R47" i="1"/>
  <c r="S47" i="1" s="1"/>
  <c r="R219" i="1"/>
  <c r="S219" i="1" s="1"/>
  <c r="R212" i="1"/>
  <c r="R190" i="1"/>
  <c r="S190" i="1" s="1"/>
  <c r="T190" i="1" s="1"/>
  <c r="U190" i="1" s="1"/>
  <c r="R183" i="1"/>
  <c r="S183" i="1" s="1"/>
  <c r="R176" i="1"/>
  <c r="S176" i="1" s="1"/>
  <c r="R154" i="1"/>
  <c r="S154" i="1" s="1"/>
  <c r="R147" i="1"/>
  <c r="R140" i="1"/>
  <c r="R118" i="1"/>
  <c r="S118" i="1" s="1"/>
  <c r="R111" i="1"/>
  <c r="S111" i="1" s="1"/>
  <c r="R104" i="1"/>
  <c r="S104" i="1" s="1"/>
  <c r="R82" i="1"/>
  <c r="S82" i="1" s="1"/>
  <c r="T82" i="1" s="1"/>
  <c r="U82" i="1" s="1"/>
  <c r="R75" i="1"/>
  <c r="S75" i="1" s="1"/>
  <c r="R68" i="1"/>
  <c r="S68" i="1" s="1"/>
  <c r="R46" i="1"/>
  <c r="S46" i="1" s="1"/>
  <c r="R39" i="1"/>
  <c r="S39" i="1" s="1"/>
  <c r="R32" i="1"/>
  <c r="S32" i="1" s="1"/>
  <c r="T32" i="1" s="1"/>
  <c r="U32" i="1" s="1"/>
  <c r="R23" i="1"/>
  <c r="S23" i="1" s="1"/>
  <c r="T23" i="1" s="1"/>
  <c r="U23" i="1" s="1"/>
  <c r="R22" i="1"/>
  <c r="R211" i="1"/>
  <c r="S211" i="1" s="1"/>
  <c r="R204" i="1"/>
  <c r="S204" i="1" s="1"/>
  <c r="R197" i="1"/>
  <c r="S197" i="1" s="1"/>
  <c r="R175" i="1"/>
  <c r="S175" i="1" s="1"/>
  <c r="T175" i="1" s="1"/>
  <c r="U175" i="1" s="1"/>
  <c r="R168" i="1"/>
  <c r="R161" i="1"/>
  <c r="R139" i="1"/>
  <c r="S139" i="1" s="1"/>
  <c r="T139" i="1" s="1"/>
  <c r="U139" i="1" s="1"/>
  <c r="R132" i="1"/>
  <c r="S132" i="1" s="1"/>
  <c r="R125" i="1"/>
  <c r="S125" i="1" s="1"/>
  <c r="R103" i="1"/>
  <c r="S103" i="1" s="1"/>
  <c r="R96" i="1"/>
  <c r="S96" i="1" s="1"/>
  <c r="R89" i="1"/>
  <c r="R67" i="1"/>
  <c r="S67" i="1" s="1"/>
  <c r="R60" i="1"/>
  <c r="S60" i="1" s="1"/>
  <c r="T60" i="1" s="1"/>
  <c r="R53" i="1"/>
  <c r="S53" i="1" s="1"/>
  <c r="R31" i="1"/>
  <c r="S31" i="1" s="1"/>
  <c r="R196" i="1"/>
  <c r="S196" i="1" s="1"/>
  <c r="R189" i="1"/>
  <c r="R182" i="1"/>
  <c r="R160" i="1"/>
  <c r="S160" i="1" s="1"/>
  <c r="R153" i="1"/>
  <c r="R146" i="1"/>
  <c r="S146" i="1" s="1"/>
  <c r="R124" i="1"/>
  <c r="S124" i="1" s="1"/>
  <c r="R117" i="1"/>
  <c r="R110" i="1"/>
  <c r="R88" i="1"/>
  <c r="S88" i="1" s="1"/>
  <c r="R81" i="1"/>
  <c r="S81" i="1" s="1"/>
  <c r="R74" i="1"/>
  <c r="R52" i="1"/>
  <c r="S52" i="1" s="1"/>
  <c r="R45" i="1"/>
  <c r="S45" i="1" s="1"/>
  <c r="R38" i="1"/>
  <c r="S38" i="1" s="1"/>
  <c r="T38" i="1" s="1"/>
  <c r="U38" i="1" s="1"/>
  <c r="R30" i="1"/>
  <c r="S30" i="1" s="1"/>
  <c r="R218" i="1"/>
  <c r="S218" i="1" s="1"/>
  <c r="R217" i="1"/>
  <c r="S217" i="1" s="1"/>
  <c r="R210" i="1"/>
  <c r="S210" i="1" s="1"/>
  <c r="R203" i="1"/>
  <c r="S203" i="1" s="1"/>
  <c r="S188" i="1"/>
  <c r="R181" i="1"/>
  <c r="S181" i="1" s="1"/>
  <c r="T181" i="1" s="1"/>
  <c r="U181" i="1" s="1"/>
  <c r="R174" i="1"/>
  <c r="S174" i="1" s="1"/>
  <c r="R167" i="1"/>
  <c r="S167" i="1" s="1"/>
  <c r="S159" i="1"/>
  <c r="S152" i="1"/>
  <c r="R145" i="1"/>
  <c r="S145" i="1" s="1"/>
  <c r="R138" i="1"/>
  <c r="S138" i="1" s="1"/>
  <c r="R131" i="1"/>
  <c r="R109" i="1"/>
  <c r="S109" i="1" s="1"/>
  <c r="R102" i="1"/>
  <c r="R95" i="1"/>
  <c r="S95" i="1" s="1"/>
  <c r="R73" i="1"/>
  <c r="S73" i="1" s="1"/>
  <c r="R66" i="1"/>
  <c r="S66" i="1" s="1"/>
  <c r="T66" i="1" s="1"/>
  <c r="R59" i="1"/>
  <c r="S59" i="1" s="1"/>
  <c r="S44" i="1"/>
  <c r="T44" i="1" s="1"/>
  <c r="U44" i="1" s="1"/>
  <c r="R37" i="1"/>
  <c r="S37" i="1" s="1"/>
  <c r="T202" i="1"/>
  <c r="U202" i="1" s="1"/>
  <c r="T187" i="1"/>
  <c r="U187" i="1" s="1"/>
  <c r="T136" i="1"/>
  <c r="U136" i="1" s="1"/>
  <c r="T130" i="1"/>
  <c r="U130" i="1" s="1"/>
  <c r="H16" i="6"/>
  <c r="I16" i="6"/>
  <c r="J16" i="6"/>
  <c r="K16" i="6"/>
  <c r="T220" i="1" l="1"/>
  <c r="U220" i="1" s="1"/>
  <c r="T216" i="1"/>
  <c r="U216" i="1" s="1"/>
  <c r="T196" i="1"/>
  <c r="U196" i="1" s="1"/>
  <c r="T166" i="1"/>
  <c r="U166" i="1" s="1"/>
  <c r="T160" i="1"/>
  <c r="U160" i="1" s="1"/>
  <c r="T157" i="1"/>
  <c r="U157" i="1" s="1"/>
  <c r="T127" i="1"/>
  <c r="U127" i="1" s="1"/>
  <c r="T100" i="1"/>
  <c r="U100" i="1" s="1"/>
  <c r="T91" i="1"/>
  <c r="U91" i="1" s="1"/>
  <c r="T85" i="1"/>
  <c r="U85" i="1" s="1"/>
  <c r="T79" i="1"/>
  <c r="U79" i="1" s="1"/>
  <c r="T76" i="1"/>
  <c r="U76" i="1" s="1"/>
  <c r="T73" i="1"/>
  <c r="U73" i="1" s="1"/>
  <c r="T52" i="1"/>
  <c r="U52" i="1" s="1"/>
  <c r="T46" i="1"/>
  <c r="U46" i="1" s="1"/>
  <c r="T43" i="1"/>
  <c r="U43" i="1" s="1"/>
  <c r="T31" i="1"/>
  <c r="U31" i="1" s="1"/>
  <c r="T30" i="1"/>
  <c r="U30" i="1" s="1"/>
  <c r="T24" i="1"/>
  <c r="U24" i="1" s="1"/>
  <c r="U207" i="1"/>
  <c r="T27" i="1"/>
  <c r="U27" i="1" s="1"/>
  <c r="T94" i="1"/>
  <c r="U94" i="1" s="1"/>
  <c r="T145" i="1"/>
  <c r="U145" i="1" s="1"/>
  <c r="T199" i="1"/>
  <c r="U199" i="1" s="1"/>
  <c r="T61" i="1"/>
  <c r="U61" i="1" s="1"/>
  <c r="T103" i="1"/>
  <c r="U103" i="1" s="1"/>
  <c r="T148" i="1"/>
  <c r="U148" i="1" s="1"/>
  <c r="T28" i="1"/>
  <c r="U28" i="1" s="1"/>
  <c r="T67" i="1"/>
  <c r="U67" i="1" s="1"/>
  <c r="T106" i="1"/>
  <c r="U106" i="1" s="1"/>
  <c r="T151" i="1"/>
  <c r="U151" i="1" s="1"/>
  <c r="T205" i="1"/>
  <c r="U205" i="1" s="1"/>
  <c r="T142" i="1"/>
  <c r="U142" i="1" s="1"/>
  <c r="T115" i="1"/>
  <c r="U115" i="1" s="1"/>
  <c r="T208" i="1"/>
  <c r="U208" i="1" s="1"/>
  <c r="T55" i="1"/>
  <c r="U55" i="1" s="1"/>
  <c r="T211" i="1"/>
  <c r="U211" i="1" s="1"/>
  <c r="T124" i="1"/>
  <c r="U124" i="1" s="1"/>
  <c r="T214" i="1"/>
  <c r="U214" i="1" s="1"/>
  <c r="T37" i="1"/>
  <c r="U37" i="1" s="1"/>
  <c r="T87" i="1"/>
  <c r="U87" i="1" s="1"/>
  <c r="T59" i="1"/>
  <c r="U59" i="1" s="1"/>
  <c r="T78" i="1"/>
  <c r="U78" i="1" s="1"/>
  <c r="T45" i="1"/>
  <c r="U45" i="1" s="1"/>
  <c r="T75" i="1"/>
  <c r="U75" i="1" s="1"/>
  <c r="T69" i="1"/>
  <c r="U69" i="1" s="1"/>
  <c r="T64" i="1"/>
  <c r="U64" i="1" s="1"/>
  <c r="T193" i="1"/>
  <c r="U193" i="1" s="1"/>
  <c r="T112" i="1"/>
  <c r="U112" i="1" s="1"/>
  <c r="T154" i="1"/>
  <c r="U154" i="1" s="1"/>
  <c r="T155" i="1"/>
  <c r="U155" i="1" s="1"/>
  <c r="T178" i="1"/>
  <c r="U178" i="1" s="1"/>
  <c r="T217" i="1"/>
  <c r="U217" i="1" s="1"/>
  <c r="R15" i="1"/>
  <c r="T171" i="1"/>
  <c r="U171" i="1" s="1"/>
  <c r="T210" i="1"/>
  <c r="U210" i="1" s="1"/>
  <c r="T81" i="1"/>
  <c r="U81" i="1" s="1"/>
  <c r="T90" i="1"/>
  <c r="U90" i="1" s="1"/>
  <c r="T36" i="1"/>
  <c r="U36" i="1" s="1"/>
  <c r="T141" i="1"/>
  <c r="U141" i="1" s="1"/>
  <c r="T48" i="1"/>
  <c r="U48" i="1" s="1"/>
  <c r="T42" i="1"/>
  <c r="U42" i="1" s="1"/>
  <c r="T63" i="1"/>
  <c r="U63" i="1" s="1"/>
  <c r="T56" i="1"/>
  <c r="U56" i="1" s="1"/>
  <c r="T53" i="1"/>
  <c r="U53" i="1" s="1"/>
  <c r="T219" i="1"/>
  <c r="U219" i="1" s="1"/>
  <c r="T72" i="1"/>
  <c r="U72" i="1" s="1"/>
  <c r="T111" i="1"/>
  <c r="U111" i="1" s="1"/>
  <c r="T84" i="1"/>
  <c r="U84" i="1" s="1"/>
  <c r="T47" i="1"/>
  <c r="U47" i="1" s="1"/>
  <c r="T51" i="1"/>
  <c r="U51" i="1" s="1"/>
  <c r="T39" i="1"/>
  <c r="U39" i="1" s="1"/>
  <c r="T54" i="1"/>
  <c r="U54" i="1" s="1"/>
  <c r="T213" i="1"/>
  <c r="U213" i="1" s="1"/>
  <c r="T50" i="1"/>
  <c r="U50" i="1" s="1"/>
  <c r="T109" i="1"/>
  <c r="U109" i="1" s="1"/>
  <c r="T146" i="1"/>
  <c r="U146" i="1" s="1"/>
  <c r="T137" i="1"/>
  <c r="U137" i="1" s="1"/>
  <c r="U57" i="1"/>
  <c r="T203" i="1"/>
  <c r="U203" i="1" s="1"/>
  <c r="S153" i="1"/>
  <c r="T153" i="1" s="1"/>
  <c r="S144" i="1"/>
  <c r="T144" i="1" s="1"/>
  <c r="U60" i="1"/>
  <c r="T118" i="1"/>
  <c r="U118" i="1" s="1"/>
  <c r="S74" i="1"/>
  <c r="S186" i="1"/>
  <c r="T186" i="1" s="1"/>
  <c r="S65" i="1"/>
  <c r="T65" i="1" s="1"/>
  <c r="T152" i="1"/>
  <c r="U152" i="1" s="1"/>
  <c r="S26" i="1"/>
  <c r="T26" i="1" s="1"/>
  <c r="U26" i="1" s="1"/>
  <c r="S209" i="1"/>
  <c r="T209" i="1" s="1"/>
  <c r="S107" i="1"/>
  <c r="T107" i="1" s="1"/>
  <c r="S165" i="1"/>
  <c r="T165" i="1" s="1"/>
  <c r="T159" i="1"/>
  <c r="U159" i="1" s="1"/>
  <c r="U66" i="1"/>
  <c r="T88" i="1"/>
  <c r="U88" i="1" s="1"/>
  <c r="T138" i="1"/>
  <c r="U138" i="1" s="1"/>
  <c r="T198" i="1"/>
  <c r="U198" i="1" s="1"/>
  <c r="T192" i="1"/>
  <c r="U192" i="1" s="1"/>
  <c r="S114" i="1"/>
  <c r="T114" i="1" s="1"/>
  <c r="T201" i="1"/>
  <c r="U201" i="1" s="1"/>
  <c r="S86" i="1"/>
  <c r="T86" i="1" s="1"/>
  <c r="U86" i="1" s="1"/>
  <c r="T80" i="1"/>
  <c r="U80" i="1" s="1"/>
  <c r="U33" i="1"/>
  <c r="T163" i="1"/>
  <c r="U163" i="1" s="1"/>
  <c r="T218" i="1"/>
  <c r="U218" i="1" s="1"/>
  <c r="S102" i="1"/>
  <c r="T102" i="1" s="1"/>
  <c r="T96" i="1"/>
  <c r="U96" i="1" s="1"/>
  <c r="S182" i="1"/>
  <c r="T68" i="1"/>
  <c r="U68" i="1" s="1"/>
  <c r="T119" i="1"/>
  <c r="U119" i="1" s="1"/>
  <c r="T113" i="1"/>
  <c r="U113" i="1" s="1"/>
  <c r="S128" i="1"/>
  <c r="S93" i="1"/>
  <c r="T93" i="1" s="1"/>
  <c r="S173" i="1"/>
  <c r="T173" i="1" s="1"/>
  <c r="S189" i="1"/>
  <c r="S161" i="1"/>
  <c r="T126" i="1"/>
  <c r="U126" i="1" s="1"/>
  <c r="S212" i="1"/>
  <c r="T212" i="1" s="1"/>
  <c r="S162" i="1"/>
  <c r="T162" i="1" s="1"/>
  <c r="T120" i="1"/>
  <c r="U120" i="1" s="1"/>
  <c r="S156" i="1"/>
  <c r="T156" i="1" s="1"/>
  <c r="S135" i="1"/>
  <c r="T135" i="1" s="1"/>
  <c r="S215" i="1"/>
  <c r="S180" i="1"/>
  <c r="T206" i="1"/>
  <c r="U206" i="1" s="1"/>
  <c r="T179" i="1"/>
  <c r="U179" i="1" s="1"/>
  <c r="T169" i="1"/>
  <c r="U169" i="1" s="1"/>
  <c r="S110" i="1"/>
  <c r="T110" i="1" s="1"/>
  <c r="T197" i="1"/>
  <c r="U197" i="1" s="1"/>
  <c r="S168" i="1"/>
  <c r="T168" i="1" s="1"/>
  <c r="S83" i="1"/>
  <c r="T83" i="1" s="1"/>
  <c r="U83" i="1" s="1"/>
  <c r="T170" i="1"/>
  <c r="U170" i="1" s="1"/>
  <c r="S77" i="1"/>
  <c r="S22" i="1"/>
  <c r="T22" i="1" s="1"/>
  <c r="U22" i="1" s="1"/>
  <c r="S194" i="1"/>
  <c r="S101" i="1"/>
  <c r="T101" i="1" s="1"/>
  <c r="T188" i="1"/>
  <c r="U188" i="1" s="1"/>
  <c r="T172" i="1"/>
  <c r="U172" i="1" s="1"/>
  <c r="T167" i="1"/>
  <c r="U167" i="1" s="1"/>
  <c r="S117" i="1"/>
  <c r="T117" i="1" s="1"/>
  <c r="T204" i="1"/>
  <c r="U204" i="1" s="1"/>
  <c r="S89" i="1"/>
  <c r="T176" i="1"/>
  <c r="U176" i="1" s="1"/>
  <c r="S140" i="1"/>
  <c r="T177" i="1"/>
  <c r="U177" i="1" s="1"/>
  <c r="S134" i="1"/>
  <c r="T134" i="1" s="1"/>
  <c r="T221" i="1"/>
  <c r="U221" i="1" s="1"/>
  <c r="S143" i="1"/>
  <c r="T143" i="1" s="1"/>
  <c r="S108" i="1"/>
  <c r="T108" i="1" s="1"/>
  <c r="T195" i="1"/>
  <c r="U195" i="1" s="1"/>
  <c r="T174" i="1"/>
  <c r="U174" i="1" s="1"/>
  <c r="S131" i="1"/>
  <c r="T125" i="1"/>
  <c r="U125" i="1" s="1"/>
  <c r="T183" i="1"/>
  <c r="U183" i="1" s="1"/>
  <c r="S147" i="1"/>
  <c r="T147" i="1" s="1"/>
  <c r="T98" i="1"/>
  <c r="U98" i="1" s="1"/>
  <c r="T92" i="1"/>
  <c r="U92" i="1" s="1"/>
  <c r="S150" i="1"/>
  <c r="S122" i="1"/>
  <c r="T122" i="1" s="1"/>
  <c r="T116" i="1"/>
  <c r="U116" i="1" s="1"/>
  <c r="T95" i="1"/>
  <c r="U95" i="1" s="1"/>
  <c r="T132" i="1"/>
  <c r="U132" i="1" s="1"/>
  <c r="T104" i="1"/>
  <c r="U104" i="1" s="1"/>
  <c r="T105" i="1"/>
  <c r="U105" i="1" s="1"/>
  <c r="S191" i="1"/>
  <c r="T191" i="1" s="1"/>
  <c r="S62" i="1"/>
  <c r="T62" i="1" s="1"/>
  <c r="T149" i="1"/>
  <c r="U149" i="1" s="1"/>
  <c r="S200" i="1"/>
  <c r="T99" i="1"/>
  <c r="U99" i="1" s="1"/>
  <c r="S185" i="1"/>
  <c r="T185" i="1" s="1"/>
  <c r="S164" i="1"/>
  <c r="S71" i="1"/>
  <c r="T158" i="1"/>
  <c r="U158" i="1" s="1"/>
  <c r="S129" i="1"/>
  <c r="T123" i="1"/>
  <c r="U123" i="1" s="1"/>
  <c r="H10" i="6"/>
  <c r="I10" i="6"/>
  <c r="J10" i="6"/>
  <c r="K10" i="6"/>
  <c r="D21" i="2"/>
  <c r="U153" i="1" l="1"/>
  <c r="T128" i="1"/>
  <c r="U128" i="1" s="1"/>
  <c r="U114" i="1"/>
  <c r="T161" i="1"/>
  <c r="U161" i="1" s="1"/>
  <c r="U212" i="1"/>
  <c r="U117" i="1"/>
  <c r="T164" i="1"/>
  <c r="U164" i="1" s="1"/>
  <c r="T131" i="1"/>
  <c r="U131" i="1" s="1"/>
  <c r="T140" i="1"/>
  <c r="U140" i="1" s="1"/>
  <c r="T74" i="1"/>
  <c r="U74" i="1" s="1"/>
  <c r="U162" i="1"/>
  <c r="U185" i="1"/>
  <c r="U122" i="1"/>
  <c r="U108" i="1"/>
  <c r="T189" i="1"/>
  <c r="U189" i="1" s="1"/>
  <c r="U101" i="1"/>
  <c r="T200" i="1"/>
  <c r="U200" i="1" s="1"/>
  <c r="U102" i="1"/>
  <c r="U165" i="1"/>
  <c r="U143" i="1"/>
  <c r="T71" i="1"/>
  <c r="U71" i="1" s="1"/>
  <c r="T150" i="1"/>
  <c r="U150" i="1" s="1"/>
  <c r="U168" i="1"/>
  <c r="T129" i="1"/>
  <c r="U129" i="1" s="1"/>
  <c r="U173" i="1"/>
  <c r="T89" i="1"/>
  <c r="U89" i="1" s="1"/>
  <c r="T194" i="1"/>
  <c r="U194" i="1" s="1"/>
  <c r="U65" i="1"/>
  <c r="U62" i="1"/>
  <c r="U135" i="1"/>
  <c r="T180" i="1"/>
  <c r="U180" i="1" s="1"/>
  <c r="T182" i="1"/>
  <c r="U182" i="1" s="1"/>
  <c r="U107" i="1"/>
  <c r="U186" i="1"/>
  <c r="T77" i="1"/>
  <c r="U77" i="1" s="1"/>
  <c r="U191" i="1"/>
  <c r="U134" i="1"/>
  <c r="U110" i="1"/>
  <c r="U156" i="1"/>
  <c r="U93" i="1"/>
  <c r="U209" i="1"/>
  <c r="T215" i="1"/>
  <c r="U215" i="1" s="1"/>
  <c r="U144" i="1"/>
  <c r="U147" i="1"/>
  <c r="H18" i="6"/>
  <c r="R16" i="1" s="1"/>
  <c r="S15" i="1"/>
  <c r="D21" i="3"/>
  <c r="D20" i="2"/>
  <c r="D22" i="2"/>
  <c r="H21" i="6" l="1"/>
  <c r="T15" i="1"/>
  <c r="I18" i="6"/>
  <c r="D20" i="3"/>
  <c r="D22" i="3"/>
  <c r="I21" i="6" l="1"/>
  <c r="S16" i="1"/>
  <c r="U15" i="1"/>
  <c r="J18" i="6"/>
  <c r="J21" i="6" s="1"/>
  <c r="D23" i="2"/>
  <c r="D23" i="3" s="1"/>
  <c r="D24" i="2"/>
  <c r="K18" i="6" l="1"/>
  <c r="K21" i="6" s="1"/>
  <c r="T16" i="1"/>
  <c r="D24" i="3"/>
  <c r="D25" i="2"/>
  <c r="U16" i="1" l="1"/>
  <c r="D25" i="3"/>
  <c r="D26" i="2" l="1"/>
  <c r="D26" i="3" s="1"/>
  <c r="D27" i="2"/>
  <c r="D27" i="3" l="1"/>
  <c r="D28" i="2"/>
  <c r="D28" i="3" l="1"/>
  <c r="D29" i="2"/>
  <c r="D29" i="3" l="1"/>
  <c r="D30" i="2"/>
  <c r="D30" i="3" l="1"/>
  <c r="D31" i="2"/>
  <c r="D31" i="3" l="1"/>
  <c r="D32" i="2"/>
  <c r="D32" i="3" l="1"/>
  <c r="D33" i="2"/>
  <c r="D34" i="2" l="1"/>
  <c r="D34" i="3" s="1"/>
  <c r="D33" i="3"/>
  <c r="D37" i="2" l="1"/>
  <c r="D37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20" authorId="0" shapeId="0" xr:uid="{A035FBC3-8BE1-4565-A922-3683836463B2}">
      <text>
        <r>
          <rPr>
            <b/>
            <sz val="9"/>
            <color indexed="81"/>
            <rFont val="Tahoma"/>
            <family val="2"/>
          </rPr>
          <t>Ensure the same employee as in PP#1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20" authorId="0" shapeId="0" xr:uid="{A4790B94-82B0-48CF-A723-924723E41921}">
      <text>
        <r>
          <rPr>
            <b/>
            <sz val="9"/>
            <color indexed="81"/>
            <rFont val="Tahoma"/>
            <family val="2"/>
          </rPr>
          <t>Ensure the same employee as in PP#1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<sst xmlns="http://schemas.openxmlformats.org/spreadsheetml/2006/main" count="542" uniqueCount="268">
  <si>
    <t>TEMPORARY WAGE SUBSIDY CALCULATOR</t>
  </si>
  <si>
    <t>You are an eligible employer if you:</t>
  </si>
  <si>
    <t>If you meet the above creteria, proceed to calculate the amount of subsidy:</t>
  </si>
  <si>
    <t>Gross Wages</t>
  </si>
  <si>
    <t>COMPANY NAME</t>
  </si>
  <si>
    <t>Subsidy per employee</t>
  </si>
  <si>
    <t>MAXIMUM SUBSIDY PER EMPLOYEE - $1,375.00</t>
  </si>
  <si>
    <t>MAXIMUM SUBSIDY PER EMPLOYER - $25,000</t>
  </si>
  <si>
    <t>ELIGIBLE WAGES INCLUDE  REMUNERATIONS PAID DURING MARCH 18, 2020 AND JUNE 20, 2020</t>
  </si>
  <si>
    <t>" taxable capital employed in Canada for the preceding taxation year, calculated on an associated group basis, is less than $15 million.</t>
  </si>
  <si>
    <t>" pay salary, wages, bonuses, or other remuneration to an employee.</t>
  </si>
  <si>
    <t>" have an existing business number and payroll program account with the CRA on March 18, 2020; and</t>
  </si>
  <si>
    <t>" are a non-profit organization, registered charity, or a Canadian-controlled private corporation (CCPC);</t>
  </si>
  <si>
    <t>Pay period # 2 end date</t>
  </si>
  <si>
    <t>TOTAL SUBSIDY FOR PAY PERIOD # 2</t>
  </si>
  <si>
    <t>Pay period # 3 end date</t>
  </si>
  <si>
    <t>TOTAL SUBSIDY FOR PAY PERIOD # 3</t>
  </si>
  <si>
    <t>KEEP SUPPORTING DOCUMENTATION: PAYROLL REPORTS, PAYSTUBS, SUBSIDY CALCULATIONS.</t>
  </si>
  <si>
    <t>Employee # 1</t>
  </si>
  <si>
    <t>Employee # 2</t>
  </si>
  <si>
    <t>Employee # 3</t>
  </si>
  <si>
    <t>Employee # 4</t>
  </si>
  <si>
    <t>Employee # 5</t>
  </si>
  <si>
    <t>Employee # 6</t>
  </si>
  <si>
    <t>Employee # 7</t>
  </si>
  <si>
    <t>Employee # 8</t>
  </si>
  <si>
    <t>Employee # 9</t>
  </si>
  <si>
    <t>Employee # 10</t>
  </si>
  <si>
    <t>Employee # 11</t>
  </si>
  <si>
    <t>Employee # 12</t>
  </si>
  <si>
    <t>Employee # 13</t>
  </si>
  <si>
    <t>Employee # 14</t>
  </si>
  <si>
    <t>Employee # 15</t>
  </si>
  <si>
    <t>Name</t>
  </si>
  <si>
    <t>PP1</t>
  </si>
  <si>
    <t>PP2</t>
  </si>
  <si>
    <t>PP3</t>
  </si>
  <si>
    <t>PP4</t>
  </si>
  <si>
    <t>PP5</t>
  </si>
  <si>
    <t>March subsidy</t>
  </si>
  <si>
    <t>April subsidy</t>
  </si>
  <si>
    <t>May subsidy</t>
  </si>
  <si>
    <t>Applicable month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</si>
  <si>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</si>
  <si>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</si>
  <si>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</si>
  <si>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</si>
  <si>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</si>
  <si>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</si>
  <si>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</si>
  <si>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</si>
  <si>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</si>
  <si>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PP15</t>
  </si>
  <si>
    <t>Pay period #</t>
  </si>
  <si>
    <t>June</t>
  </si>
  <si>
    <t>June subsidy</t>
  </si>
  <si>
    <t>Employee # 16</t>
  </si>
  <si>
    <t>Employee # 17</t>
  </si>
  <si>
    <t>Employee # 18</t>
  </si>
  <si>
    <t>Employee # 19</t>
  </si>
  <si>
    <t>Employee # 20</t>
  </si>
  <si>
    <t>Employee # 21</t>
  </si>
  <si>
    <t>Employee # 22</t>
  </si>
  <si>
    <t>Employee # 23</t>
  </si>
  <si>
    <t>Employee # 24</t>
  </si>
  <si>
    <t>Employee # 25</t>
  </si>
  <si>
    <t>Employee # 26</t>
  </si>
  <si>
    <t>Employee # 27</t>
  </si>
  <si>
    <t>1) are a non-profit organization, registered charity, or a Canadian-controlled private corporation (CCPC);</t>
  </si>
  <si>
    <t>3) pay salary, wages, bonuses, or other remuneration to an employee.</t>
  </si>
  <si>
    <t>4) taxable capital employed in Canada for the preceding taxation year, calculated on an associated group basis, is less than $15 million.</t>
  </si>
  <si>
    <t>If you meet the above criteria, proceed to calculate the amount of subsidy below:</t>
  </si>
  <si>
    <t>Sample Sampleson</t>
  </si>
  <si>
    <t>ENTER COMPANY NAME HERE</t>
  </si>
  <si>
    <t>All cells in blue are input cells; all black cells are protected</t>
  </si>
  <si>
    <t xml:space="preserve">April </t>
  </si>
  <si>
    <t xml:space="preserve">May </t>
  </si>
  <si>
    <t>March</t>
  </si>
  <si>
    <t>Total gross pay by pay period</t>
  </si>
  <si>
    <t>ENTER YOUR EI WITHHELD FROM EMPLOYEES</t>
  </si>
  <si>
    <t>ENTER THE COMPANY PORTION OF EI</t>
  </si>
  <si>
    <t>ENTER YOUR CPP WITHHELD FROM EMPLOYEES</t>
  </si>
  <si>
    <t>ENTER THE COMPANY PORTION OF CPP</t>
  </si>
  <si>
    <t>ENTER THE TAX WITHHELD FROM EMPLOYEES</t>
  </si>
  <si>
    <t>Maximum calculated subsidy by month</t>
  </si>
  <si>
    <t>Actual subsidy claimed for the month</t>
  </si>
  <si>
    <t>REDUCE INCOME TAX REMITTANCE BY LEAST OF MAX. SUBSIDY OR ACTUAL TAX WITHHELD</t>
  </si>
  <si>
    <t>PREPARE REMITTANCE FORM AND REMIT THIS AMOUNT</t>
  </si>
  <si>
    <t>AMOUNT OF SUBSIDY BEING CLAIMED</t>
  </si>
  <si>
    <t>PROCESS TO CALCULATE WAGE SUBSIDY BY MONTH AND REMITTANCE</t>
  </si>
  <si>
    <t>ENTER YOUR GROSS WAGES FOR THE MONTH</t>
  </si>
  <si>
    <t>Employee #</t>
  </si>
  <si>
    <t>TOTAL REGULAR REMITTANCE BEFORE SUBSIDY</t>
  </si>
  <si>
    <t>Pay cheque issued date</t>
  </si>
  <si>
    <t>Employee # 28</t>
  </si>
  <si>
    <t>Employee # 29</t>
  </si>
  <si>
    <t>Employee # 30</t>
  </si>
  <si>
    <t>Employee # 31</t>
  </si>
  <si>
    <t>Employee # 32</t>
  </si>
  <si>
    <t>Employee # 33</t>
  </si>
  <si>
    <t>Employee # 34</t>
  </si>
  <si>
    <t>Employee # 35</t>
  </si>
  <si>
    <t>Employee # 36</t>
  </si>
  <si>
    <t>Employee # 37</t>
  </si>
  <si>
    <t>Employee # 38</t>
  </si>
  <si>
    <t>Employee # 39</t>
  </si>
  <si>
    <t>Employee # 40</t>
  </si>
  <si>
    <t>Employee # 41</t>
  </si>
  <si>
    <t>Employee # 42</t>
  </si>
  <si>
    <t>Employee # 43</t>
  </si>
  <si>
    <t>Employee # 44</t>
  </si>
  <si>
    <t>Employee # 45</t>
  </si>
  <si>
    <t>Employee # 46</t>
  </si>
  <si>
    <t>Employee # 47</t>
  </si>
  <si>
    <t>Employee # 48</t>
  </si>
  <si>
    <t>Employee # 49</t>
  </si>
  <si>
    <t>Employee # 50</t>
  </si>
  <si>
    <t>Employee # 51</t>
  </si>
  <si>
    <t>Employee # 52</t>
  </si>
  <si>
    <t>Employee # 53</t>
  </si>
  <si>
    <t>Employee # 54</t>
  </si>
  <si>
    <t>Employee # 55</t>
  </si>
  <si>
    <t>Employee # 56</t>
  </si>
  <si>
    <t>Employee # 57</t>
  </si>
  <si>
    <t>Employee # 58</t>
  </si>
  <si>
    <t>Employee # 59</t>
  </si>
  <si>
    <t>Employee # 60</t>
  </si>
  <si>
    <t>Employee # 61</t>
  </si>
  <si>
    <t>Employee # 62</t>
  </si>
  <si>
    <t>Employee # 63</t>
  </si>
  <si>
    <t>Employee # 64</t>
  </si>
  <si>
    <t>Employee # 65</t>
  </si>
  <si>
    <t>Employee # 66</t>
  </si>
  <si>
    <t>Employee # 67</t>
  </si>
  <si>
    <t>Employee # 68</t>
  </si>
  <si>
    <t>Employee # 69</t>
  </si>
  <si>
    <t>Employee # 70</t>
  </si>
  <si>
    <t>Employee # 71</t>
  </si>
  <si>
    <t>Employee # 72</t>
  </si>
  <si>
    <t>Employee # 73</t>
  </si>
  <si>
    <t>Employee # 74</t>
  </si>
  <si>
    <t>Employee # 75</t>
  </si>
  <si>
    <t>Employee # 76</t>
  </si>
  <si>
    <t>Employee # 77</t>
  </si>
  <si>
    <t>Employee # 78</t>
  </si>
  <si>
    <t>Employee # 79</t>
  </si>
  <si>
    <t>Employee # 80</t>
  </si>
  <si>
    <t>Employee # 81</t>
  </si>
  <si>
    <t>Employee # 82</t>
  </si>
  <si>
    <t>Employee # 83</t>
  </si>
  <si>
    <t>Employee # 84</t>
  </si>
  <si>
    <t>Employee # 85</t>
  </si>
  <si>
    <t>Employee # 86</t>
  </si>
  <si>
    <t>Employee # 87</t>
  </si>
  <si>
    <t>Employee # 88</t>
  </si>
  <si>
    <t>Employee # 89</t>
  </si>
  <si>
    <t>Employee # 90</t>
  </si>
  <si>
    <t>Employee # 91</t>
  </si>
  <si>
    <t>Employee # 92</t>
  </si>
  <si>
    <t>Employee # 93</t>
  </si>
  <si>
    <t>Employee # 94</t>
  </si>
  <si>
    <t>Employee # 95</t>
  </si>
  <si>
    <t>Employee # 96</t>
  </si>
  <si>
    <t>Employee # 97</t>
  </si>
  <si>
    <t>Employee # 98</t>
  </si>
  <si>
    <t>Employee # 99</t>
  </si>
  <si>
    <t>Employee # 100</t>
  </si>
  <si>
    <t>Employee # 101</t>
  </si>
  <si>
    <t>Employee # 102</t>
  </si>
  <si>
    <t>Employee # 103</t>
  </si>
  <si>
    <t>Employee # 104</t>
  </si>
  <si>
    <t>Employee # 105</t>
  </si>
  <si>
    <t>Employee # 106</t>
  </si>
  <si>
    <t>Employee # 107</t>
  </si>
  <si>
    <t>Employee # 108</t>
  </si>
  <si>
    <t>Employee # 109</t>
  </si>
  <si>
    <t>Employee # 110</t>
  </si>
  <si>
    <t>Employee # 111</t>
  </si>
  <si>
    <t>Employee # 112</t>
  </si>
  <si>
    <t>Employee # 113</t>
  </si>
  <si>
    <t>Employee # 114</t>
  </si>
  <si>
    <t>Employee # 115</t>
  </si>
  <si>
    <t>Employee # 116</t>
  </si>
  <si>
    <t>Employee # 117</t>
  </si>
  <si>
    <t>Employee # 118</t>
  </si>
  <si>
    <t>Employee # 119</t>
  </si>
  <si>
    <t>Employee # 120</t>
  </si>
  <si>
    <t>Employee # 121</t>
  </si>
  <si>
    <t>Employee # 122</t>
  </si>
  <si>
    <t>Employee # 123</t>
  </si>
  <si>
    <t>Employee # 124</t>
  </si>
  <si>
    <t>Employee # 125</t>
  </si>
  <si>
    <t>Employee # 126</t>
  </si>
  <si>
    <t>Employee # 127</t>
  </si>
  <si>
    <t>Employee # 128</t>
  </si>
  <si>
    <t>Employee # 129</t>
  </si>
  <si>
    <t>Employee # 130</t>
  </si>
  <si>
    <t>Employee # 131</t>
  </si>
  <si>
    <t>Employee # 132</t>
  </si>
  <si>
    <t>Employee # 133</t>
  </si>
  <si>
    <t>Employee # 134</t>
  </si>
  <si>
    <t>Employee # 135</t>
  </si>
  <si>
    <t>Employee # 136</t>
  </si>
  <si>
    <t>Employee # 137</t>
  </si>
  <si>
    <t>Employee # 138</t>
  </si>
  <si>
    <t>Employee # 139</t>
  </si>
  <si>
    <t>Employee # 140</t>
  </si>
  <si>
    <t>Employee # 141</t>
  </si>
  <si>
    <t>Employee # 142</t>
  </si>
  <si>
    <t>Employee # 143</t>
  </si>
  <si>
    <t>Employee # 144</t>
  </si>
  <si>
    <t>Employee # 145</t>
  </si>
  <si>
    <t>Employee # 146</t>
  </si>
  <si>
    <t>Employee # 147</t>
  </si>
  <si>
    <t>Employee # 148</t>
  </si>
  <si>
    <t>Employee # 149</t>
  </si>
  <si>
    <t>Employee # 150</t>
  </si>
  <si>
    <t>Employee # 151</t>
  </si>
  <si>
    <t>Employee # 152</t>
  </si>
  <si>
    <t>Employee # 153</t>
  </si>
  <si>
    <t>Employee # 154</t>
  </si>
  <si>
    <t>Employee # 155</t>
  </si>
  <si>
    <t>Employee # 156</t>
  </si>
  <si>
    <t>Employee # 157</t>
  </si>
  <si>
    <t>Employee # 158</t>
  </si>
  <si>
    <t>Employee # 159</t>
  </si>
  <si>
    <t>Employee # 160</t>
  </si>
  <si>
    <t>Employee # 161</t>
  </si>
  <si>
    <t>Employee # 162</t>
  </si>
  <si>
    <t>Employee # 163</t>
  </si>
  <si>
    <t>Employee # 164</t>
  </si>
  <si>
    <t>Employee # 165</t>
  </si>
  <si>
    <t>Employee # 166</t>
  </si>
  <si>
    <t>Employee # 167</t>
  </si>
  <si>
    <t>Employee # 168</t>
  </si>
  <si>
    <t>Employee # 169</t>
  </si>
  <si>
    <t>Employee # 170</t>
  </si>
  <si>
    <t>Employee # 171</t>
  </si>
  <si>
    <t>Employee # 172</t>
  </si>
  <si>
    <t>Employee # 173</t>
  </si>
  <si>
    <t>Employee # 174</t>
  </si>
  <si>
    <t>Employee # 175</t>
  </si>
  <si>
    <t>Employee # 176</t>
  </si>
  <si>
    <t>Employee # 177</t>
  </si>
  <si>
    <t>Employee # 178</t>
  </si>
  <si>
    <t>Employee # 179</t>
  </si>
  <si>
    <t>Employee # 180</t>
  </si>
  <si>
    <t>Employee # 181</t>
  </si>
  <si>
    <t>Employee # 182</t>
  </si>
  <si>
    <t>Employee # 183</t>
  </si>
  <si>
    <t>Employee # 184</t>
  </si>
  <si>
    <t>Employee # 185</t>
  </si>
  <si>
    <t>Employee # 186</t>
  </si>
  <si>
    <t>Employee # 187</t>
  </si>
  <si>
    <t>Employee # 188</t>
  </si>
  <si>
    <t>Employee # 189</t>
  </si>
  <si>
    <t>Employee # 190</t>
  </si>
  <si>
    <t>Employee # 191</t>
  </si>
  <si>
    <t>Employee # 192</t>
  </si>
  <si>
    <t>Employee # 193</t>
  </si>
  <si>
    <t>Employee # 194</t>
  </si>
  <si>
    <t>Employee # 195</t>
  </si>
  <si>
    <t>Employee # 196</t>
  </si>
  <si>
    <t>Employee # 197</t>
  </si>
  <si>
    <t>Employee # 198</t>
  </si>
  <si>
    <t>Employee # 199</t>
  </si>
  <si>
    <t>Employee # 200</t>
  </si>
  <si>
    <t>2) have an existing Business Number and payroll program account with the CRA on March 18, 2020; 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</si>
</sst>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B0F0"/>
      <name val="Calibri"/>
      <family val="2"/>
      <scheme val="minor"/>
    </font>
    <font>
      <b/>
      <sz val="12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0" fontId="4" fillId="0" borderId="1" xfId="0" applyFont="1" applyBorder="1"/>
    <xf numFmtId="0" fontId="0" fillId="0" borderId="2" xfId="0" applyBorder="1"/>
    <xf numFmtId="0" fontId="4" fillId="0" borderId="0" xfId="0" applyFont="1" applyBorder="1"/>
    <xf numFmtId="0" fontId="4" fillId="0" borderId="2" xfId="0" applyFont="1" applyBorder="1"/>
    <xf numFmtId="0" fontId="4" fillId="3" borderId="1" xfId="0" applyFont="1" applyFill="1" applyBorder="1"/>
    <xf numFmtId="164" fontId="4" fillId="3" borderId="1" xfId="0" applyNumberFormat="1" applyFont="1" applyFill="1" applyBorder="1"/>
    <xf numFmtId="164" fontId="4" fillId="3" borderId="2" xfId="0" applyNumberFormat="1" applyFont="1" applyFill="1" applyBorder="1"/>
    <xf numFmtId="0" fontId="0" fillId="2" borderId="2" xfId="0" applyFont="1" applyFill="1" applyBorder="1"/>
    <xf numFmtId="164" fontId="0" fillId="2" borderId="2" xfId="0" applyNumberFormat="1" applyFont="1" applyFill="1" applyBorder="1"/>
    <xf numFmtId="0" fontId="2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4" borderId="1" xfId="0" applyFont="1" applyFill="1" applyBorder="1"/>
    <xf numFmtId="0" fontId="6" fillId="2" borderId="0" xfId="0" applyFont="1" applyFill="1"/>
    <xf numFmtId="0" fontId="6" fillId="0" borderId="0" xfId="0" applyFont="1" applyFill="1"/>
    <xf numFmtId="0" fontId="7" fillId="0" borderId="0" xfId="0" applyFont="1"/>
    <xf numFmtId="0" fontId="3" fillId="2" borderId="0" xfId="0" applyFont="1" applyFill="1" applyAlignment="1">
      <alignment horizontal="left" vertical="center"/>
    </xf>
    <xf numFmtId="164" fontId="0" fillId="0" borderId="0" xfId="0" applyNumberFormat="1"/>
    <xf numFmtId="0" fontId="0" fillId="0" borderId="0" xfId="0" applyFill="1" applyBorder="1"/>
    <xf numFmtId="0" fontId="4" fillId="0" borderId="2" xfId="0" applyFont="1" applyBorder="1" applyAlignment="1">
      <alignment horizontal="center"/>
    </xf>
    <xf numFmtId="0" fontId="0" fillId="0" borderId="2" xfId="0" applyNumberFormat="1" applyBorder="1"/>
    <xf numFmtId="14" fontId="11" fillId="0" borderId="4" xfId="0" applyNumberFormat="1" applyFont="1" applyBorder="1" applyProtection="1">
      <protection locked="0"/>
    </xf>
    <xf numFmtId="0" fontId="11" fillId="0" borderId="3" xfId="0" applyFont="1" applyFill="1" applyBorder="1" applyProtection="1">
      <protection locked="0"/>
    </xf>
    <xf numFmtId="164" fontId="11" fillId="0" borderId="3" xfId="0" applyNumberFormat="1" applyFont="1" applyFill="1" applyBorder="1" applyProtection="1">
      <protection locked="0"/>
    </xf>
    <xf numFmtId="0" fontId="13" fillId="0" borderId="0" xfId="0" applyFont="1"/>
    <xf numFmtId="0" fontId="4" fillId="0" borderId="7" xfId="0" applyFont="1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15" fillId="0" borderId="2" xfId="0" applyFont="1" applyFill="1" applyBorder="1" applyProtection="1">
      <protection locked="0"/>
    </xf>
    <xf numFmtId="164" fontId="4" fillId="0" borderId="2" xfId="0" applyNumberFormat="1" applyFont="1" applyFill="1" applyBorder="1"/>
    <xf numFmtId="164" fontId="4" fillId="0" borderId="1" xfId="0" applyNumberFormat="1" applyFont="1" applyFill="1" applyBorder="1"/>
    <xf numFmtId="164" fontId="15" fillId="0" borderId="2" xfId="0" applyNumberFormat="1" applyFont="1" applyFill="1" applyBorder="1" applyProtection="1">
      <protection locked="0"/>
    </xf>
    <xf numFmtId="0" fontId="4" fillId="0" borderId="0" xfId="0" applyFont="1" applyFill="1"/>
    <xf numFmtId="0" fontId="0" fillId="0" borderId="0" xfId="0" applyFill="1"/>
    <xf numFmtId="164" fontId="16" fillId="0" borderId="11" xfId="0" applyNumberFormat="1" applyFont="1" applyFill="1" applyBorder="1" applyProtection="1"/>
    <xf numFmtId="0" fontId="12" fillId="0" borderId="0" xfId="0" applyFont="1" applyProtection="1"/>
    <xf numFmtId="0" fontId="6" fillId="0" borderId="0" xfId="0" applyFont="1" applyProtection="1"/>
    <xf numFmtId="0" fontId="0" fillId="0" borderId="0" xfId="0" applyProtection="1"/>
    <xf numFmtId="0" fontId="7" fillId="0" borderId="1" xfId="0" applyFont="1" applyFill="1" applyBorder="1" applyProtection="1"/>
    <xf numFmtId="0" fontId="2" fillId="2" borderId="0" xfId="0" applyFont="1" applyFill="1" applyAlignment="1" applyProtection="1">
      <alignment vertical="center"/>
    </xf>
    <xf numFmtId="0" fontId="6" fillId="2" borderId="0" xfId="0" applyFont="1" applyFill="1" applyProtection="1"/>
    <xf numFmtId="0" fontId="6" fillId="0" borderId="0" xfId="0" applyFont="1" applyFill="1" applyProtection="1"/>
    <xf numFmtId="0" fontId="1" fillId="0" borderId="0" xfId="0" quotePrefix="1" applyFont="1" applyAlignment="1" applyProtection="1">
      <alignment horizontal="left" vertical="center"/>
    </xf>
    <xf numFmtId="0" fontId="1" fillId="0" borderId="0" xfId="0" quotePrefix="1" applyFont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center"/>
    </xf>
    <xf numFmtId="0" fontId="4" fillId="0" borderId="2" xfId="0" applyFont="1" applyBorder="1" applyProtection="1"/>
    <xf numFmtId="0" fontId="13" fillId="0" borderId="0" xfId="0" applyFont="1" applyProtection="1"/>
    <xf numFmtId="0" fontId="4" fillId="0" borderId="0" xfId="0" applyFont="1" applyAlignment="1" applyProtection="1">
      <alignment horizontal="right"/>
    </xf>
    <xf numFmtId="164" fontId="4" fillId="3" borderId="2" xfId="0" applyNumberFormat="1" applyFont="1" applyFill="1" applyBorder="1" applyProtection="1"/>
    <xf numFmtId="0" fontId="7" fillId="0" borderId="0" xfId="0" applyFont="1" applyProtection="1"/>
    <xf numFmtId="0" fontId="4" fillId="0" borderId="12" xfId="0" applyFont="1" applyFill="1" applyBorder="1" applyProtection="1"/>
    <xf numFmtId="164" fontId="0" fillId="0" borderId="2" xfId="0" applyNumberFormat="1" applyBorder="1" applyProtection="1"/>
    <xf numFmtId="164" fontId="4" fillId="0" borderId="0" xfId="0" applyNumberFormat="1" applyFont="1" applyFill="1" applyBorder="1" applyProtection="1"/>
    <xf numFmtId="0" fontId="4" fillId="0" borderId="5" xfId="0" applyFont="1" applyBorder="1" applyProtection="1"/>
    <xf numFmtId="0" fontId="0" fillId="0" borderId="6" xfId="0" applyBorder="1" applyProtection="1"/>
    <xf numFmtId="0" fontId="0" fillId="0" borderId="3" xfId="0" applyBorder="1" applyAlignment="1" applyProtection="1">
      <alignment horizontal="center"/>
    </xf>
    <xf numFmtId="0" fontId="0" fillId="0" borderId="0" xfId="0" applyProtection="1">
      <protection locked="0"/>
    </xf>
    <xf numFmtId="164" fontId="4" fillId="3" borderId="3" xfId="0" applyNumberFormat="1" applyFont="1" applyFill="1" applyBorder="1" applyProtection="1"/>
    <xf numFmtId="164" fontId="4" fillId="3" borderId="3" xfId="0" applyNumberFormat="1" applyFont="1" applyFill="1" applyBorder="1" applyProtection="1">
      <protection locked="0"/>
    </xf>
    <xf numFmtId="0" fontId="14" fillId="2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800100</xdr:colOff>
      <xdr:row>0</xdr:row>
      <xdr:rowOff>0</xdr:rowOff>
    </xdr:from>
    <xdr:to>
      <xdr:col>20</xdr:col>
      <xdr:colOff>906690</xdr:colOff>
      <xdr:row>4</xdr:row>
      <xdr:rowOff>172990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787E5B-6312-4CCC-8EF6-7893A3148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06875" y="0"/>
          <a:ext cx="2849790" cy="9635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381000</xdr:colOff>
      <xdr:row>0</xdr:row>
      <xdr:rowOff>9525</xdr:rowOff>
    </xdr:from>
    <xdr:to>
      <xdr:col>16</xdr:col>
      <xdr:colOff>11340</xdr:colOff>
      <xdr:row>3</xdr:row>
      <xdr:rowOff>40886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9D6C6A-2FA5-4C1F-A512-D0A428A2A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9375" y="9525"/>
          <a:ext cx="1782990" cy="6028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16FEB-927D-4968-80E7-CF6A5A334FD4}">
  <sheetPr codeName="Sheet1">
    <pageSetUpPr fitToPage="1"/>
  </sheetPr>
  <dimension ref="A1:U1000"/>
  <sheetViews>
    <sheetView tabSelected="1" topLeftCell="B1" workbookViewId="0">
      <selection activeCell="C39" sqref="C39"/>
    </sheetView>
  </sheetViews>
  <sheetFormatPr defaultRowHeight="15" x14ac:dyDescent="0.25"/>
  <cols>
    <col min="1" max="1" width="16.28515625" customWidth="1"/>
    <col min="2" max="2" width="19.5703125" customWidth="1"/>
    <col min="3" max="21" width="13.7109375" customWidth="1"/>
  </cols>
  <sheetData>
    <row r="1" spans="1:21" ht="15.75" x14ac:dyDescent="0.25">
      <c r="A1" s="44" t="s">
        <v>0</v>
      </c>
      <c r="B1" s="45"/>
      <c r="C1" s="45"/>
      <c r="D1" s="45"/>
      <c r="E1" s="45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5.75" thickBot="1" x14ac:dyDescent="0.3">
      <c r="A2" s="47" t="s">
        <v>4</v>
      </c>
      <c r="B2" s="70" t="s">
        <v>73</v>
      </c>
      <c r="C2" s="70"/>
      <c r="D2" s="45"/>
      <c r="E2" s="45"/>
      <c r="F2" s="45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5.75" thickTop="1" x14ac:dyDescent="0.25">
      <c r="A3" s="45"/>
      <c r="B3" s="45"/>
      <c r="C3" s="45"/>
      <c r="D3" s="45"/>
      <c r="E3" s="45"/>
      <c r="F3" s="45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x14ac:dyDescent="0.25">
      <c r="A4" s="48" t="s">
        <v>1</v>
      </c>
      <c r="B4" s="49"/>
      <c r="C4" s="50"/>
      <c r="D4" s="50"/>
      <c r="E4" s="45"/>
      <c r="F4" s="45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1" x14ac:dyDescent="0.25">
      <c r="A5" s="51" t="s">
        <v>68</v>
      </c>
      <c r="B5" s="45"/>
      <c r="C5" s="45"/>
      <c r="D5" s="45"/>
      <c r="E5" s="45"/>
      <c r="F5" s="45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spans="1:21" x14ac:dyDescent="0.25">
      <c r="A6" s="51" t="s">
        <v>267</v>
      </c>
      <c r="B6" s="45"/>
      <c r="C6" s="45"/>
      <c r="D6" s="45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</row>
    <row r="7" spans="1:21" x14ac:dyDescent="0.25">
      <c r="A7" s="51" t="s">
        <v>69</v>
      </c>
      <c r="B7" s="45"/>
      <c r="C7" s="45"/>
      <c r="D7" s="45"/>
      <c r="E7" s="45"/>
      <c r="F7" s="45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x14ac:dyDescent="0.25">
      <c r="A8" s="52" t="s">
        <v>70</v>
      </c>
      <c r="B8" s="45"/>
      <c r="C8" s="45"/>
      <c r="D8" s="45"/>
      <c r="E8" s="45"/>
      <c r="F8" s="45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spans="1:21" x14ac:dyDescent="0.25">
      <c r="A9" s="45"/>
      <c r="B9" s="45"/>
      <c r="C9" s="45"/>
      <c r="D9" s="45"/>
      <c r="E9" s="45"/>
      <c r="F9" s="45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</row>
    <row r="10" spans="1:21" x14ac:dyDescent="0.25">
      <c r="A10" s="53" t="s">
        <v>71</v>
      </c>
      <c r="B10" s="49"/>
      <c r="C10" s="49"/>
      <c r="D10" s="49"/>
      <c r="E10" s="49"/>
      <c r="F10" s="45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</row>
    <row r="11" spans="1:21" x14ac:dyDescent="0.25">
      <c r="A11" s="45"/>
      <c r="B11" s="45"/>
      <c r="C11" s="45"/>
      <c r="D11" s="45"/>
      <c r="E11" s="45"/>
      <c r="F11" s="45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</row>
    <row r="12" spans="1:21" x14ac:dyDescent="0.25">
      <c r="A12" s="54" t="s">
        <v>6</v>
      </c>
      <c r="B12" s="45"/>
      <c r="C12" s="45"/>
      <c r="D12" s="45"/>
      <c r="E12" s="45"/>
      <c r="F12" s="45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</row>
    <row r="13" spans="1:21" x14ac:dyDescent="0.25">
      <c r="A13" s="54" t="s">
        <v>7</v>
      </c>
      <c r="B13" s="45"/>
      <c r="C13" s="45"/>
      <c r="D13" s="45"/>
      <c r="E13" s="45"/>
      <c r="F13" s="45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1:21" x14ac:dyDescent="0.25">
      <c r="A14" s="54"/>
      <c r="B14" s="45"/>
      <c r="C14" s="45"/>
      <c r="D14" s="45"/>
      <c r="E14" s="45"/>
      <c r="F14" s="45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55" t="s">
        <v>39</v>
      </c>
      <c r="S14" s="56" t="s">
        <v>40</v>
      </c>
      <c r="T14" s="56" t="s">
        <v>41</v>
      </c>
      <c r="U14" s="56" t="s">
        <v>55</v>
      </c>
    </row>
    <row r="15" spans="1:21" x14ac:dyDescent="0.25">
      <c r="A15" s="57" t="s">
        <v>74</v>
      </c>
      <c r="B15" s="45"/>
      <c r="C15" s="45"/>
      <c r="D15" s="45"/>
      <c r="E15" s="45"/>
      <c r="F15" s="45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58" t="s">
        <v>84</v>
      </c>
      <c r="R15" s="59">
        <f>+IF(SUM(R22:R221)&gt;25000,25000,SUM(R22:R49))</f>
        <v>0</v>
      </c>
      <c r="S15" s="59">
        <f t="shared" ref="S15:U15" si="0">+IF(SUM(S22:S221)&gt;25000,25000,SUM(S22:S49))</f>
        <v>0</v>
      </c>
      <c r="T15" s="59">
        <f t="shared" si="0"/>
        <v>0</v>
      </c>
      <c r="U15" s="59">
        <f t="shared" si="0"/>
        <v>0</v>
      </c>
    </row>
    <row r="16" spans="1:21" x14ac:dyDescent="0.25">
      <c r="A16" s="60" t="s">
        <v>8</v>
      </c>
      <c r="B16" s="45"/>
      <c r="C16" s="45"/>
      <c r="D16" s="45"/>
      <c r="E16" s="45"/>
      <c r="F16" s="45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58" t="s">
        <v>85</v>
      </c>
      <c r="R16" s="59">
        <f>+'Monthly Remittance'!H18</f>
        <v>0</v>
      </c>
      <c r="S16" s="59">
        <f>+'Monthly Remittance'!I18</f>
        <v>0</v>
      </c>
      <c r="T16" s="59">
        <f>+'Monthly Remittance'!J18</f>
        <v>0</v>
      </c>
      <c r="U16" s="59">
        <f>+'Monthly Remittance'!K18</f>
        <v>0</v>
      </c>
    </row>
    <row r="17" spans="1:21" x14ac:dyDescent="0.25">
      <c r="A17" s="61" t="s">
        <v>78</v>
      </c>
      <c r="B17" s="46"/>
      <c r="C17" s="62">
        <f>SUM(C22:C1000)</f>
        <v>0</v>
      </c>
      <c r="D17" s="62">
        <f t="shared" ref="D17:Q17" si="1">SUM(D22:D1000)</f>
        <v>0</v>
      </c>
      <c r="E17" s="62">
        <f t="shared" si="1"/>
        <v>0</v>
      </c>
      <c r="F17" s="62">
        <f t="shared" si="1"/>
        <v>0</v>
      </c>
      <c r="G17" s="62">
        <f t="shared" si="1"/>
        <v>0</v>
      </c>
      <c r="H17" s="62">
        <f t="shared" si="1"/>
        <v>0</v>
      </c>
      <c r="I17" s="62">
        <f t="shared" si="1"/>
        <v>0</v>
      </c>
      <c r="J17" s="62">
        <f t="shared" si="1"/>
        <v>0</v>
      </c>
      <c r="K17" s="62">
        <f t="shared" si="1"/>
        <v>0</v>
      </c>
      <c r="L17" s="62">
        <f t="shared" si="1"/>
        <v>0</v>
      </c>
      <c r="M17" s="62">
        <f t="shared" si="1"/>
        <v>0</v>
      </c>
      <c r="N17" s="62">
        <f t="shared" si="1"/>
        <v>0</v>
      </c>
      <c r="O17" s="62">
        <f t="shared" si="1"/>
        <v>0</v>
      </c>
      <c r="P17" s="62">
        <f t="shared" si="1"/>
        <v>0</v>
      </c>
      <c r="Q17" s="62">
        <f t="shared" si="1"/>
        <v>0</v>
      </c>
      <c r="R17" s="63"/>
      <c r="S17" s="63"/>
      <c r="T17" s="63"/>
      <c r="U17" s="63"/>
    </row>
    <row r="18" spans="1:21" x14ac:dyDescent="0.25">
      <c r="A18" s="64" t="s">
        <v>53</v>
      </c>
      <c r="B18" s="65"/>
      <c r="C18" s="66" t="s">
        <v>34</v>
      </c>
      <c r="D18" s="66" t="s">
        <v>35</v>
      </c>
      <c r="E18" s="66" t="s">
        <v>36</v>
      </c>
      <c r="F18" s="66" t="s">
        <v>37</v>
      </c>
      <c r="G18" s="66" t="s">
        <v>38</v>
      </c>
      <c r="H18" s="66" t="s">
        <v>43</v>
      </c>
      <c r="I18" s="66" t="s">
        <v>44</v>
      </c>
      <c r="J18" s="66" t="s">
        <v>45</v>
      </c>
      <c r="K18" s="66" t="s">
        <v>46</v>
      </c>
      <c r="L18" s="66" t="s">
        <v>47</v>
      </c>
      <c r="M18" s="66" t="s">
        <v>48</v>
      </c>
      <c r="N18" s="66" t="s">
        <v>49</v>
      </c>
      <c r="O18" s="66" t="s">
        <v>50</v>
      </c>
      <c r="P18" s="66" t="s">
        <v>51</v>
      </c>
      <c r="Q18" s="66" t="s">
        <v>52</v>
      </c>
      <c r="R18" s="46"/>
      <c r="S18" s="46"/>
      <c r="T18" s="46"/>
      <c r="U18" s="46"/>
    </row>
    <row r="19" spans="1:21" x14ac:dyDescent="0.25">
      <c r="A19" s="33" t="s">
        <v>93</v>
      </c>
      <c r="B19" s="34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</row>
    <row r="20" spans="1:21" x14ac:dyDescent="0.25">
      <c r="A20" s="35" t="s">
        <v>42</v>
      </c>
      <c r="B20" s="36"/>
      <c r="C20" s="28">
        <f>+IF(C19&lt;DATE(2020,3,18),0,IF(C19&gt;DATE(2020,6,20),0,MONTH(C19)))</f>
        <v>0</v>
      </c>
      <c r="D20" s="28">
        <f t="shared" ref="D20:Q20" si="2">+IF(D19&lt;DATE(2020,3,18),0,IF(D19&gt;DATE(2020,6,20),0,MONTH(D19)))</f>
        <v>0</v>
      </c>
      <c r="E20" s="28">
        <f t="shared" si="2"/>
        <v>0</v>
      </c>
      <c r="F20" s="28">
        <f t="shared" si="2"/>
        <v>0</v>
      </c>
      <c r="G20" s="28">
        <f t="shared" si="2"/>
        <v>0</v>
      </c>
      <c r="H20" s="28">
        <f t="shared" si="2"/>
        <v>0</v>
      </c>
      <c r="I20" s="28">
        <f t="shared" si="2"/>
        <v>0</v>
      </c>
      <c r="J20" s="28">
        <f t="shared" si="2"/>
        <v>0</v>
      </c>
      <c r="K20" s="28">
        <f t="shared" si="2"/>
        <v>0</v>
      </c>
      <c r="L20" s="28">
        <f t="shared" si="2"/>
        <v>0</v>
      </c>
      <c r="M20" s="28">
        <f t="shared" si="2"/>
        <v>0</v>
      </c>
      <c r="N20" s="28">
        <f t="shared" si="2"/>
        <v>0</v>
      </c>
      <c r="O20" s="28">
        <f t="shared" si="2"/>
        <v>0</v>
      </c>
      <c r="P20" s="28">
        <f t="shared" si="2"/>
        <v>0</v>
      </c>
      <c r="Q20" s="28">
        <f t="shared" si="2"/>
        <v>0</v>
      </c>
      <c r="R20" s="9">
        <v>3</v>
      </c>
      <c r="S20" s="9">
        <v>4</v>
      </c>
      <c r="T20" s="9">
        <v>5</v>
      </c>
      <c r="U20" s="9">
        <v>6</v>
      </c>
    </row>
    <row r="21" spans="1:21" x14ac:dyDescent="0.25">
      <c r="A21" s="27" t="s">
        <v>91</v>
      </c>
      <c r="B21" s="27" t="s">
        <v>33</v>
      </c>
      <c r="C21" s="27" t="s">
        <v>3</v>
      </c>
      <c r="D21" s="27" t="s">
        <v>3</v>
      </c>
      <c r="E21" s="27" t="s">
        <v>3</v>
      </c>
      <c r="F21" s="27" t="s">
        <v>3</v>
      </c>
      <c r="G21" s="27" t="s">
        <v>3</v>
      </c>
      <c r="H21" s="27" t="s">
        <v>3</v>
      </c>
      <c r="I21" s="27" t="s">
        <v>3</v>
      </c>
      <c r="J21" s="27" t="s">
        <v>3</v>
      </c>
      <c r="K21" s="27" t="s">
        <v>3</v>
      </c>
      <c r="L21" s="27" t="s">
        <v>3</v>
      </c>
      <c r="M21" s="27" t="s">
        <v>3</v>
      </c>
      <c r="N21" s="27" t="s">
        <v>3</v>
      </c>
      <c r="O21" s="27" t="s">
        <v>3</v>
      </c>
      <c r="P21" s="27" t="s">
        <v>3</v>
      </c>
      <c r="Q21" s="27" t="s">
        <v>3</v>
      </c>
      <c r="R21" s="27" t="s">
        <v>39</v>
      </c>
      <c r="S21" s="11" t="s">
        <v>40</v>
      </c>
      <c r="T21" s="11" t="s">
        <v>41</v>
      </c>
      <c r="U21" s="11" t="s">
        <v>55</v>
      </c>
    </row>
    <row r="22" spans="1:21" x14ac:dyDescent="0.25">
      <c r="A22" s="37" t="s">
        <v>18</v>
      </c>
      <c r="B22" s="30" t="s">
        <v>72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68">
        <f>+IF(SUMIF($C$20:$Q$20,R$20,$C22:$Q22)&gt;13750,1375,SUMIF($C$20:$Q$20,R$20,$C22:$Q22)*0.1)</f>
        <v>0</v>
      </c>
      <c r="S22" s="68">
        <f>+IF(SUMIF($C$20:$Q$20,S$20,$C22:$Q22)&gt;13750,1375-SUM($R22:R22),IF(SUMIF($C$20:$Q$20,S$20,$C22:$Q22)*0.1+SUM($R22:R22)&gt;1375,1375-SUM($R22:R22),SUMIF($C$20:$Q$20,S$20,$C22:$Q22)*0.1))</f>
        <v>0</v>
      </c>
      <c r="T22" s="68">
        <f>+IF(SUMIF($C$20:$Q$20,T$20,$C22:$Q22)&gt;13750,1375-SUM($R22:S22),IF(SUMIF($C$20:$Q$20,T$20,$C22:$Q22)*0.1+SUM($R22:S22)&gt;1375,1375-SUM($R22:S22),SUMIF($C$20:$Q$20,T$20,$C22:$Q22)*0.1))</f>
        <v>0</v>
      </c>
      <c r="U22" s="68">
        <f>+IF(SUMIF($C$20:$Q$20,U$20,$C22:$Q22)&gt;13750,1375-SUM($R22:T22),IF(SUMIF($C$20:$Q$20,U$20,$C22:$Q22)*0.1+SUM($R22:T22)&gt;1375,1375-SUM($R22:T22),SUMIF($C$20:$Q$20,U$20,$C22:$Q22)*0.1))</f>
        <v>0</v>
      </c>
    </row>
    <row r="23" spans="1:21" x14ac:dyDescent="0.25">
      <c r="A23" s="37" t="s">
        <v>19</v>
      </c>
      <c r="B23" s="30" t="s">
        <v>72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68">
        <f t="shared" ref="R23:R86" si="3">+IF(SUMIF($C$20:$Q$20,R$20,$C23:$Q23)&gt;13750,1375,SUMIF($C$20:$Q$20,R$20,$C23:$Q23)*0.1)</f>
        <v>0</v>
      </c>
      <c r="S23" s="68">
        <f>+IF(SUMIF($C$20:$Q$20,S$20,$C23:$Q23)&gt;13750,1375-SUM($R23:R23),IF(SUMIF($C$20:$Q$20,S$20,$C23:$Q23)*0.1+SUM($R23:R23)&gt;1375,1375-SUM($R23:R23),SUMIF($C$20:$Q$20,S$20,$C23:$Q23)*0.1))</f>
        <v>0</v>
      </c>
      <c r="T23" s="68">
        <f>+IF(SUMIF($C$20:$Q$20,T$20,$C23:$Q23)&gt;13750,1375-SUM($R23:S23),IF(SUMIF($C$20:$Q$20,T$20,$C23:$Q23)*0.1+SUM($R23:S23)&gt;1375,1375-SUM($R23:S23),SUMIF($C$20:$Q$20,T$20,$C23:$Q23)*0.1))</f>
        <v>0</v>
      </c>
      <c r="U23" s="68">
        <f>+IF(SUMIF($C$20:$Q$20,U$20,$C23:$Q23)&gt;13750,1375-SUM($R23:T23),IF(SUMIF($C$20:$Q$20,U$20,$C23:$Q23)*0.1+SUM($R23:T23)&gt;1375,1375-SUM($R23:T23),SUMIF($C$20:$Q$20,U$20,$C23:$Q23)*0.1))</f>
        <v>0</v>
      </c>
    </row>
    <row r="24" spans="1:21" x14ac:dyDescent="0.25">
      <c r="A24" s="37" t="s">
        <v>20</v>
      </c>
      <c r="B24" s="30" t="s">
        <v>72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68">
        <f t="shared" si="3"/>
        <v>0</v>
      </c>
      <c r="S24" s="68">
        <f>+IF(SUMIF($C$20:$Q$20,S$20,$C24:$Q24)&gt;13750,1375-SUM($R24:R24),IF(SUMIF($C$20:$Q$20,S$20,$C24:$Q24)*0.1+SUM($R24:R24)&gt;1375,1375-SUM($R24:R24),SUMIF($C$20:$Q$20,S$20,$C24:$Q24)*0.1))</f>
        <v>0</v>
      </c>
      <c r="T24" s="68">
        <f>+IF(SUMIF($C$20:$Q$20,T$20,$C24:$Q24)&gt;13750,1375-SUM($R24:S24),IF(SUMIF($C$20:$Q$20,T$20,$C24:$Q24)*0.1+SUM($R24:S24)&gt;1375,1375-SUM($R24:S24),SUMIF($C$20:$Q$20,T$20,$C24:$Q24)*0.1))</f>
        <v>0</v>
      </c>
      <c r="U24" s="68">
        <f>+IF(SUMIF($C$20:$Q$20,U$20,$C24:$Q24)&gt;13750,1375-SUM($R24:T24),IF(SUMIF($C$20:$Q$20,U$20,$C24:$Q24)*0.1+SUM($R24:T24)&gt;1375,1375-SUM($R24:T24),SUMIF($C$20:$Q$20,U$20,$C24:$Q24)*0.1))</f>
        <v>0</v>
      </c>
    </row>
    <row r="25" spans="1:21" x14ac:dyDescent="0.25">
      <c r="A25" s="37" t="s">
        <v>21</v>
      </c>
      <c r="B25" s="30" t="s">
        <v>72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68">
        <f t="shared" si="3"/>
        <v>0</v>
      </c>
      <c r="S25" s="68">
        <f>+IF(SUMIF($C$20:$Q$20,S$20,$C25:$Q25)&gt;13750,1375-SUM($R25:R25),IF(SUMIF($C$20:$Q$20,S$20,$C25:$Q25)*0.1+SUM($R25:R25)&gt;1375,1375-SUM($R25:R25),SUMIF($C$20:$Q$20,S$20,$C25:$Q25)*0.1))</f>
        <v>0</v>
      </c>
      <c r="T25" s="68">
        <f>+IF(SUMIF($C$20:$Q$20,T$20,$C25:$Q25)&gt;13750,1375-SUM($R25:S25),IF(SUMIF($C$20:$Q$20,T$20,$C25:$Q25)*0.1+SUM($R25:S25)&gt;1375,1375-SUM($R25:S25),SUMIF($C$20:$Q$20,T$20,$C25:$Q25)*0.1))</f>
        <v>0</v>
      </c>
      <c r="U25" s="68">
        <f>+IF(SUMIF($C$20:$Q$20,U$20,$C25:$Q25)&gt;13750,1375-SUM($R25:T25),IF(SUMIF($C$20:$Q$20,U$20,$C25:$Q25)*0.1+SUM($R25:T25)&gt;1375,1375-SUM($R25:T25),SUMIF($C$20:$Q$20,U$20,$C25:$Q25)*0.1))</f>
        <v>0</v>
      </c>
    </row>
    <row r="26" spans="1:21" x14ac:dyDescent="0.25">
      <c r="A26" s="37" t="s">
        <v>22</v>
      </c>
      <c r="B26" s="30" t="s">
        <v>72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68">
        <f t="shared" si="3"/>
        <v>0</v>
      </c>
      <c r="S26" s="68">
        <f>+IF(SUMIF($C$20:$Q$20,S$20,$C26:$Q26)&gt;13750,1375-SUM($R26:R26),IF(SUMIF($C$20:$Q$20,S$20,$C26:$Q26)*0.1+SUM($R26:R26)&gt;1375,1375-SUM($R26:R26),SUMIF($C$20:$Q$20,S$20,$C26:$Q26)*0.1))</f>
        <v>0</v>
      </c>
      <c r="T26" s="68">
        <f>+IF(SUMIF($C$20:$Q$20,T$20,$C26:$Q26)&gt;13750,1375-SUM($R26:S26),IF(SUMIF($C$20:$Q$20,T$20,$C26:$Q26)*0.1+SUM($R26:S26)&gt;1375,1375-SUM($R26:S26),SUMIF($C$20:$Q$20,T$20,$C26:$Q26)*0.1))</f>
        <v>0</v>
      </c>
      <c r="U26" s="68">
        <f>+IF(SUMIF($C$20:$Q$20,U$20,$C26:$Q26)&gt;13750,1375-SUM($R26:T26),IF(SUMIF($C$20:$Q$20,U$20,$C26:$Q26)*0.1+SUM($R26:T26)&gt;1375,1375-SUM($R26:T26),SUMIF($C$20:$Q$20,U$20,$C26:$Q26)*0.1))</f>
        <v>0</v>
      </c>
    </row>
    <row r="27" spans="1:21" x14ac:dyDescent="0.25">
      <c r="A27" s="37" t="s">
        <v>23</v>
      </c>
      <c r="B27" s="30" t="s">
        <v>72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68">
        <f t="shared" si="3"/>
        <v>0</v>
      </c>
      <c r="S27" s="68">
        <f>+IF(SUMIF($C$20:$Q$20,S$20,$C27:$Q27)&gt;13750,1375-SUM($R27:R27),IF(SUMIF($C$20:$Q$20,S$20,$C27:$Q27)*0.1+SUM($R27:R27)&gt;1375,1375-SUM($R27:R27),SUMIF($C$20:$Q$20,S$20,$C27:$Q27)*0.1))</f>
        <v>0</v>
      </c>
      <c r="T27" s="68">
        <f>+IF(SUMIF($C$20:$Q$20,T$20,$C27:$Q27)&gt;13750,1375-SUM($R27:S27),IF(SUMIF($C$20:$Q$20,T$20,$C27:$Q27)*0.1+SUM($R27:S27)&gt;1375,1375-SUM($R27:S27),SUMIF($C$20:$Q$20,T$20,$C27:$Q27)*0.1))</f>
        <v>0</v>
      </c>
      <c r="U27" s="68">
        <f>+IF(SUMIF($C$20:$Q$20,U$20,$C27:$Q27)&gt;13750,1375-SUM($R27:T27),IF(SUMIF($C$20:$Q$20,U$20,$C27:$Q27)*0.1+SUM($R27:T27)&gt;1375,1375-SUM($R27:T27),SUMIF($C$20:$Q$20,U$20,$C27:$Q27)*0.1))</f>
        <v>0</v>
      </c>
    </row>
    <row r="28" spans="1:21" x14ac:dyDescent="0.25">
      <c r="A28" s="37" t="s">
        <v>24</v>
      </c>
      <c r="B28" s="30" t="s">
        <v>72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68">
        <f t="shared" si="3"/>
        <v>0</v>
      </c>
      <c r="S28" s="68">
        <f>+IF(SUMIF($C$20:$Q$20,S$20,$C28:$Q28)&gt;13750,1375-SUM($R28:R28),IF(SUMIF($C$20:$Q$20,S$20,$C28:$Q28)*0.1+SUM($R28:R28)&gt;1375,1375-SUM($R28:R28),SUMIF($C$20:$Q$20,S$20,$C28:$Q28)*0.1))</f>
        <v>0</v>
      </c>
      <c r="T28" s="68">
        <f>+IF(SUMIF($C$20:$Q$20,T$20,$C28:$Q28)&gt;13750,1375-SUM($R28:S28),IF(SUMIF($C$20:$Q$20,T$20,$C28:$Q28)*0.1+SUM($R28:S28)&gt;1375,1375-SUM($R28:S28),SUMIF($C$20:$Q$20,T$20,$C28:$Q28)*0.1))</f>
        <v>0</v>
      </c>
      <c r="U28" s="68">
        <f>+IF(SUMIF($C$20:$Q$20,U$20,$C28:$Q28)&gt;13750,1375-SUM($R28:T28),IF(SUMIF($C$20:$Q$20,U$20,$C28:$Q28)*0.1+SUM($R28:T28)&gt;1375,1375-SUM($R28:T28),SUMIF($C$20:$Q$20,U$20,$C28:$Q28)*0.1))</f>
        <v>0</v>
      </c>
    </row>
    <row r="29" spans="1:21" x14ac:dyDescent="0.25">
      <c r="A29" s="37" t="s">
        <v>25</v>
      </c>
      <c r="B29" s="30" t="s">
        <v>72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68">
        <f t="shared" si="3"/>
        <v>0</v>
      </c>
      <c r="S29" s="68">
        <f>+IF(SUMIF($C$20:$Q$20,S$20,$C29:$Q29)&gt;13750,1375-SUM($R29:R29),IF(SUMIF($C$20:$Q$20,S$20,$C29:$Q29)*0.1+SUM($R29:R29)&gt;1375,1375-SUM($R29:R29),SUMIF($C$20:$Q$20,S$20,$C29:$Q29)*0.1))</f>
        <v>0</v>
      </c>
      <c r="T29" s="68">
        <f>+IF(SUMIF($C$20:$Q$20,T$20,$C29:$Q29)&gt;13750,1375-SUM($R29:S29),IF(SUMIF($C$20:$Q$20,T$20,$C29:$Q29)*0.1+SUM($R29:S29)&gt;1375,1375-SUM($R29:S29),SUMIF($C$20:$Q$20,T$20,$C29:$Q29)*0.1))</f>
        <v>0</v>
      </c>
      <c r="U29" s="68">
        <f>+IF(SUMIF($C$20:$Q$20,U$20,$C29:$Q29)&gt;13750,1375-SUM($R29:T29),IF(SUMIF($C$20:$Q$20,U$20,$C29:$Q29)*0.1+SUM($R29:T29)&gt;1375,1375-SUM($R29:T29),SUMIF($C$20:$Q$20,U$20,$C29:$Q29)*0.1))</f>
        <v>0</v>
      </c>
    </row>
    <row r="30" spans="1:21" x14ac:dyDescent="0.25">
      <c r="A30" s="37" t="s">
        <v>26</v>
      </c>
      <c r="B30" s="30" t="s">
        <v>72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68">
        <f t="shared" si="3"/>
        <v>0</v>
      </c>
      <c r="S30" s="68">
        <f>+IF(SUMIF($C$20:$Q$20,S$20,$C30:$Q30)&gt;13750,1375-SUM($R30:R30),IF(SUMIF($C$20:$Q$20,S$20,$C30:$Q30)*0.1+SUM($R30:R30)&gt;1375,1375-SUM($R30:R30),SUMIF($C$20:$Q$20,S$20,$C30:$Q30)*0.1))</f>
        <v>0</v>
      </c>
      <c r="T30" s="68">
        <f>+IF(SUMIF($C$20:$Q$20,T$20,$C30:$Q30)&gt;13750,1375-SUM($R30:S30),IF(SUMIF($C$20:$Q$20,T$20,$C30:$Q30)*0.1+SUM($R30:S30)&gt;1375,1375-SUM($R30:S30),SUMIF($C$20:$Q$20,T$20,$C30:$Q30)*0.1))</f>
        <v>0</v>
      </c>
      <c r="U30" s="68">
        <f>+IF(SUMIF($C$20:$Q$20,U$20,$C30:$Q30)&gt;13750,1375-SUM($R30:T30),IF(SUMIF($C$20:$Q$20,U$20,$C30:$Q30)*0.1+SUM($R30:T30)&gt;1375,1375-SUM($R30:T30),SUMIF($C$20:$Q$20,U$20,$C30:$Q30)*0.1))</f>
        <v>0</v>
      </c>
    </row>
    <row r="31" spans="1:21" x14ac:dyDescent="0.25">
      <c r="A31" s="37" t="s">
        <v>27</v>
      </c>
      <c r="B31" s="30" t="s">
        <v>72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68">
        <f t="shared" si="3"/>
        <v>0</v>
      </c>
      <c r="S31" s="68">
        <f>+IF(SUMIF($C$20:$Q$20,S$20,$C31:$Q31)&gt;13750,1375-SUM($R31:R31),IF(SUMIF($C$20:$Q$20,S$20,$C31:$Q31)*0.1+SUM($R31:R31)&gt;1375,1375-SUM($R31:R31),SUMIF($C$20:$Q$20,S$20,$C31:$Q31)*0.1))</f>
        <v>0</v>
      </c>
      <c r="T31" s="68">
        <f>+IF(SUMIF($C$20:$Q$20,T$20,$C31:$Q31)&gt;13750,1375-SUM($R31:S31),IF(SUMIF($C$20:$Q$20,T$20,$C31:$Q31)*0.1+SUM($R31:S31)&gt;1375,1375-SUM($R31:S31),SUMIF($C$20:$Q$20,T$20,$C31:$Q31)*0.1))</f>
        <v>0</v>
      </c>
      <c r="U31" s="68">
        <f>+IF(SUMIF($C$20:$Q$20,U$20,$C31:$Q31)&gt;13750,1375-SUM($R31:T31),IF(SUMIF($C$20:$Q$20,U$20,$C31:$Q31)*0.1+SUM($R31:T31)&gt;1375,1375-SUM($R31:T31),SUMIF($C$20:$Q$20,U$20,$C31:$Q31)*0.1))</f>
        <v>0</v>
      </c>
    </row>
    <row r="32" spans="1:21" x14ac:dyDescent="0.25">
      <c r="A32" s="37" t="s">
        <v>28</v>
      </c>
      <c r="B32" s="30" t="s">
        <v>72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68">
        <f t="shared" si="3"/>
        <v>0</v>
      </c>
      <c r="S32" s="68">
        <f>+IF(SUMIF($C$20:$Q$20,S$20,$C32:$Q32)&gt;13750,1375-SUM($R32:R32),IF(SUMIF($C$20:$Q$20,S$20,$C32:$Q32)*0.1+SUM($R32:R32)&gt;1375,1375-SUM($R32:R32),SUMIF($C$20:$Q$20,S$20,$C32:$Q32)*0.1))</f>
        <v>0</v>
      </c>
      <c r="T32" s="68">
        <f>+IF(SUMIF($C$20:$Q$20,T$20,$C32:$Q32)&gt;13750,1375-SUM($R32:S32),IF(SUMIF($C$20:$Q$20,T$20,$C32:$Q32)*0.1+SUM($R32:S32)&gt;1375,1375-SUM($R32:S32),SUMIF($C$20:$Q$20,T$20,$C32:$Q32)*0.1))</f>
        <v>0</v>
      </c>
      <c r="U32" s="68">
        <f>+IF(SUMIF($C$20:$Q$20,U$20,$C32:$Q32)&gt;13750,1375-SUM($R32:T32),IF(SUMIF($C$20:$Q$20,U$20,$C32:$Q32)*0.1+SUM($R32:T32)&gt;1375,1375-SUM($R32:T32),SUMIF($C$20:$Q$20,U$20,$C32:$Q32)*0.1))</f>
        <v>0</v>
      </c>
    </row>
    <row r="33" spans="1:21" x14ac:dyDescent="0.25">
      <c r="A33" s="37" t="s">
        <v>29</v>
      </c>
      <c r="B33" s="30" t="s">
        <v>72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68">
        <f t="shared" si="3"/>
        <v>0</v>
      </c>
      <c r="S33" s="68">
        <f>+IF(SUMIF($C$20:$Q$20,S$20,$C33:$Q33)&gt;13750,1375-SUM($R33:R33),IF(SUMIF($C$20:$Q$20,S$20,$C33:$Q33)*0.1+SUM($R33:R33)&gt;1375,1375-SUM($R33:R33),SUMIF($C$20:$Q$20,S$20,$C33:$Q33)*0.1))</f>
        <v>0</v>
      </c>
      <c r="T33" s="68">
        <f>+IF(SUMIF($C$20:$Q$20,T$20,$C33:$Q33)&gt;13750,1375-SUM($R33:S33),IF(SUMIF($C$20:$Q$20,T$20,$C33:$Q33)*0.1+SUM($R33:S33)&gt;1375,1375-SUM($R33:S33),SUMIF($C$20:$Q$20,T$20,$C33:$Q33)*0.1))</f>
        <v>0</v>
      </c>
      <c r="U33" s="68">
        <f>+IF(SUMIF($C$20:$Q$20,U$20,$C33:$Q33)&gt;13750,1375-SUM($R33:T33),IF(SUMIF($C$20:$Q$20,U$20,$C33:$Q33)*0.1+SUM($R33:T33)&gt;1375,1375-SUM($R33:T33),SUMIF($C$20:$Q$20,U$20,$C33:$Q33)*0.1))</f>
        <v>0</v>
      </c>
    </row>
    <row r="34" spans="1:21" x14ac:dyDescent="0.25">
      <c r="A34" s="37" t="s">
        <v>30</v>
      </c>
      <c r="B34" s="30" t="s">
        <v>72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68">
        <f t="shared" si="3"/>
        <v>0</v>
      </c>
      <c r="S34" s="68">
        <f>+IF(SUMIF($C$20:$Q$20,S$20,$C34:$Q34)&gt;13750,1375-SUM($R34:R34),IF(SUMIF($C$20:$Q$20,S$20,$C34:$Q34)*0.1+SUM($R34:R34)&gt;1375,1375-SUM($R34:R34),SUMIF($C$20:$Q$20,S$20,$C34:$Q34)*0.1))</f>
        <v>0</v>
      </c>
      <c r="T34" s="68">
        <f>+IF(SUMIF($C$20:$Q$20,T$20,$C34:$Q34)&gt;13750,1375-SUM($R34:S34),IF(SUMIF($C$20:$Q$20,T$20,$C34:$Q34)*0.1+SUM($R34:S34)&gt;1375,1375-SUM($R34:S34),SUMIF($C$20:$Q$20,T$20,$C34:$Q34)*0.1))</f>
        <v>0</v>
      </c>
      <c r="U34" s="68">
        <f>+IF(SUMIF($C$20:$Q$20,U$20,$C34:$Q34)&gt;13750,1375-SUM($R34:T34),IF(SUMIF($C$20:$Q$20,U$20,$C34:$Q34)*0.1+SUM($R34:T34)&gt;1375,1375-SUM($R34:T34),SUMIF($C$20:$Q$20,U$20,$C34:$Q34)*0.1))</f>
        <v>0</v>
      </c>
    </row>
    <row r="35" spans="1:21" x14ac:dyDescent="0.25">
      <c r="A35" s="37" t="s">
        <v>31</v>
      </c>
      <c r="B35" s="30" t="s">
        <v>72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68">
        <f t="shared" si="3"/>
        <v>0</v>
      </c>
      <c r="S35" s="68">
        <f>+IF(SUMIF($C$20:$Q$20,S$20,$C35:$Q35)&gt;13750,1375-SUM($R35:R35),IF(SUMIF($C$20:$Q$20,S$20,$C35:$Q35)*0.1+SUM($R35:R35)&gt;1375,1375-SUM($R35:R35),SUMIF($C$20:$Q$20,S$20,$C35:$Q35)*0.1))</f>
        <v>0</v>
      </c>
      <c r="T35" s="68">
        <f>+IF(SUMIF($C$20:$Q$20,T$20,$C35:$Q35)&gt;13750,1375-SUM($R35:S35),IF(SUMIF($C$20:$Q$20,T$20,$C35:$Q35)*0.1+SUM($R35:S35)&gt;1375,1375-SUM($R35:S35),SUMIF($C$20:$Q$20,T$20,$C35:$Q35)*0.1))</f>
        <v>0</v>
      </c>
      <c r="U35" s="68">
        <f>+IF(SUMIF($C$20:$Q$20,U$20,$C35:$Q35)&gt;13750,1375-SUM($R35:T35),IF(SUMIF($C$20:$Q$20,U$20,$C35:$Q35)*0.1+SUM($R35:T35)&gt;1375,1375-SUM($R35:T35),SUMIF($C$20:$Q$20,U$20,$C35:$Q35)*0.1))</f>
        <v>0</v>
      </c>
    </row>
    <row r="36" spans="1:21" x14ac:dyDescent="0.25">
      <c r="A36" s="37" t="s">
        <v>32</v>
      </c>
      <c r="B36" s="30" t="s">
        <v>72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68">
        <f t="shared" si="3"/>
        <v>0</v>
      </c>
      <c r="S36" s="68">
        <f>+IF(SUMIF($C$20:$Q$20,S$20,$C36:$Q36)&gt;13750,1375-SUM($R36:R36),IF(SUMIF($C$20:$Q$20,S$20,$C36:$Q36)*0.1+SUM($R36:R36)&gt;1375,1375-SUM($R36:R36),SUMIF($C$20:$Q$20,S$20,$C36:$Q36)*0.1))</f>
        <v>0</v>
      </c>
      <c r="T36" s="68">
        <f>+IF(SUMIF($C$20:$Q$20,T$20,$C36:$Q36)&gt;13750,1375-SUM($R36:S36),IF(SUMIF($C$20:$Q$20,T$20,$C36:$Q36)*0.1+SUM($R36:S36)&gt;1375,1375-SUM($R36:S36),SUMIF($C$20:$Q$20,T$20,$C36:$Q36)*0.1))</f>
        <v>0</v>
      </c>
      <c r="U36" s="68">
        <f>+IF(SUMIF($C$20:$Q$20,U$20,$C36:$Q36)&gt;13750,1375-SUM($R36:T36),IF(SUMIF($C$20:$Q$20,U$20,$C36:$Q36)*0.1+SUM($R36:T36)&gt;1375,1375-SUM($R36:T36),SUMIF($C$20:$Q$20,U$20,$C36:$Q36)*0.1))</f>
        <v>0</v>
      </c>
    </row>
    <row r="37" spans="1:21" x14ac:dyDescent="0.25">
      <c r="A37" s="37" t="s">
        <v>56</v>
      </c>
      <c r="B37" s="30" t="s">
        <v>72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68">
        <f t="shared" si="3"/>
        <v>0</v>
      </c>
      <c r="S37" s="68">
        <f>+IF(SUMIF($C$20:$Q$20,S$20,$C37:$Q37)&gt;13750,1375-SUM($R37:R37),IF(SUMIF($C$20:$Q$20,S$20,$C37:$Q37)*0.1+SUM($R37:R37)&gt;1375,1375-SUM($R37:R37),SUMIF($C$20:$Q$20,S$20,$C37:$Q37)*0.1))</f>
        <v>0</v>
      </c>
      <c r="T37" s="68">
        <f>+IF(SUMIF($C$20:$Q$20,T$20,$C37:$Q37)&gt;13750,1375-SUM($R37:S37),IF(SUMIF($C$20:$Q$20,T$20,$C37:$Q37)*0.1+SUM($R37:S37)&gt;1375,1375-SUM($R37:S37),SUMIF($C$20:$Q$20,T$20,$C37:$Q37)*0.1))</f>
        <v>0</v>
      </c>
      <c r="U37" s="68">
        <f>+IF(SUMIF($C$20:$Q$20,U$20,$C37:$Q37)&gt;13750,1375-SUM($R37:T37),IF(SUMIF($C$20:$Q$20,U$20,$C37:$Q37)*0.1+SUM($R37:T37)&gt;1375,1375-SUM($R37:T37),SUMIF($C$20:$Q$20,U$20,$C37:$Q37)*0.1))</f>
        <v>0</v>
      </c>
    </row>
    <row r="38" spans="1:21" x14ac:dyDescent="0.25">
      <c r="A38" s="37" t="s">
        <v>57</v>
      </c>
      <c r="B38" s="30" t="s">
        <v>72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68">
        <f t="shared" si="3"/>
        <v>0</v>
      </c>
      <c r="S38" s="68">
        <f>+IF(SUMIF($C$20:$Q$20,S$20,$C38:$Q38)&gt;13750,1375-SUM($R38:R38),IF(SUMIF($C$20:$Q$20,S$20,$C38:$Q38)*0.1+SUM($R38:R38)&gt;1375,1375-SUM($R38:R38),SUMIF($C$20:$Q$20,S$20,$C38:$Q38)*0.1))</f>
        <v>0</v>
      </c>
      <c r="T38" s="68">
        <f>+IF(SUMIF($C$20:$Q$20,T$20,$C38:$Q38)&gt;13750,1375-SUM($R38:S38),IF(SUMIF($C$20:$Q$20,T$20,$C38:$Q38)*0.1+SUM($R38:S38)&gt;1375,1375-SUM($R38:S38),SUMIF($C$20:$Q$20,T$20,$C38:$Q38)*0.1))</f>
        <v>0</v>
      </c>
      <c r="U38" s="68">
        <f>+IF(SUMIF($C$20:$Q$20,U$20,$C38:$Q38)&gt;13750,1375-SUM($R38:T38),IF(SUMIF($C$20:$Q$20,U$20,$C38:$Q38)*0.1+SUM($R38:T38)&gt;1375,1375-SUM($R38:T38),SUMIF($C$20:$Q$20,U$20,$C38:$Q38)*0.1))</f>
        <v>0</v>
      </c>
    </row>
    <row r="39" spans="1:21" x14ac:dyDescent="0.25">
      <c r="A39" s="37" t="s">
        <v>58</v>
      </c>
      <c r="B39" s="30" t="s">
        <v>72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68">
        <f t="shared" si="3"/>
        <v>0</v>
      </c>
      <c r="S39" s="68">
        <f>+IF(SUMIF($C$20:$Q$20,S$20,$C39:$Q39)&gt;13750,1375-SUM($R39:R39),IF(SUMIF($C$20:$Q$20,S$20,$C39:$Q39)*0.1+SUM($R39:R39)&gt;1375,1375-SUM($R39:R39),SUMIF($C$20:$Q$20,S$20,$C39:$Q39)*0.1))</f>
        <v>0</v>
      </c>
      <c r="T39" s="68">
        <f>+IF(SUMIF($C$20:$Q$20,T$20,$C39:$Q39)&gt;13750,1375-SUM($R39:S39),IF(SUMIF($C$20:$Q$20,T$20,$C39:$Q39)*0.1+SUM($R39:S39)&gt;1375,1375-SUM($R39:S39),SUMIF($C$20:$Q$20,T$20,$C39:$Q39)*0.1))</f>
        <v>0</v>
      </c>
      <c r="U39" s="68">
        <f>+IF(SUMIF($C$20:$Q$20,U$20,$C39:$Q39)&gt;13750,1375-SUM($R39:T39),IF(SUMIF($C$20:$Q$20,U$20,$C39:$Q39)*0.1+SUM($R39:T39)&gt;1375,1375-SUM($R39:T39),SUMIF($C$20:$Q$20,U$20,$C39:$Q39)*0.1))</f>
        <v>0</v>
      </c>
    </row>
    <row r="40" spans="1:21" x14ac:dyDescent="0.25">
      <c r="A40" s="37" t="s">
        <v>59</v>
      </c>
      <c r="B40" s="30" t="s">
        <v>72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68">
        <f t="shared" si="3"/>
        <v>0</v>
      </c>
      <c r="S40" s="68">
        <f>+IF(SUMIF($C$20:$Q$20,S$20,$C40:$Q40)&gt;13750,1375-SUM($R40:R40),IF(SUMIF($C$20:$Q$20,S$20,$C40:$Q40)*0.1+SUM($R40:R40)&gt;1375,1375-SUM($R40:R40),SUMIF($C$20:$Q$20,S$20,$C40:$Q40)*0.1))</f>
        <v>0</v>
      </c>
      <c r="T40" s="68">
        <f>+IF(SUMIF($C$20:$Q$20,T$20,$C40:$Q40)&gt;13750,1375-SUM($R40:S40),IF(SUMIF($C$20:$Q$20,T$20,$C40:$Q40)*0.1+SUM($R40:S40)&gt;1375,1375-SUM($R40:S40),SUMIF($C$20:$Q$20,T$20,$C40:$Q40)*0.1))</f>
        <v>0</v>
      </c>
      <c r="U40" s="68">
        <f>+IF(SUMIF($C$20:$Q$20,U$20,$C40:$Q40)&gt;13750,1375-SUM($R40:T40),IF(SUMIF($C$20:$Q$20,U$20,$C40:$Q40)*0.1+SUM($R40:T40)&gt;1375,1375-SUM($R40:T40),SUMIF($C$20:$Q$20,U$20,$C40:$Q40)*0.1))</f>
        <v>0</v>
      </c>
    </row>
    <row r="41" spans="1:21" x14ac:dyDescent="0.25">
      <c r="A41" s="37" t="s">
        <v>60</v>
      </c>
      <c r="B41" s="30" t="s">
        <v>72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68">
        <f t="shared" si="3"/>
        <v>0</v>
      </c>
      <c r="S41" s="68">
        <f>+IF(SUMIF($C$20:$Q$20,S$20,$C41:$Q41)&gt;13750,1375-SUM($R41:R41),IF(SUMIF($C$20:$Q$20,S$20,$C41:$Q41)*0.1+SUM($R41:R41)&gt;1375,1375-SUM($R41:R41),SUMIF($C$20:$Q$20,S$20,$C41:$Q41)*0.1))</f>
        <v>0</v>
      </c>
      <c r="T41" s="68">
        <f>+IF(SUMIF($C$20:$Q$20,T$20,$C41:$Q41)&gt;13750,1375-SUM($R41:S41),IF(SUMIF($C$20:$Q$20,T$20,$C41:$Q41)*0.1+SUM($R41:S41)&gt;1375,1375-SUM($R41:S41),SUMIF($C$20:$Q$20,T$20,$C41:$Q41)*0.1))</f>
        <v>0</v>
      </c>
      <c r="U41" s="68">
        <f>+IF(SUMIF($C$20:$Q$20,U$20,$C41:$Q41)&gt;13750,1375-SUM($R41:T41),IF(SUMIF($C$20:$Q$20,U$20,$C41:$Q41)*0.1+SUM($R41:T41)&gt;1375,1375-SUM($R41:T41),SUMIF($C$20:$Q$20,U$20,$C41:$Q41)*0.1))</f>
        <v>0</v>
      </c>
    </row>
    <row r="42" spans="1:21" x14ac:dyDescent="0.25">
      <c r="A42" s="37" t="s">
        <v>61</v>
      </c>
      <c r="B42" s="30" t="s">
        <v>72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68">
        <f t="shared" si="3"/>
        <v>0</v>
      </c>
      <c r="S42" s="68">
        <f>+IF(SUMIF($C$20:$Q$20,S$20,$C42:$Q42)&gt;13750,1375-SUM($R42:R42),IF(SUMIF($C$20:$Q$20,S$20,$C42:$Q42)*0.1+SUM($R42:R42)&gt;1375,1375-SUM($R42:R42),SUMIF($C$20:$Q$20,S$20,$C42:$Q42)*0.1))</f>
        <v>0</v>
      </c>
      <c r="T42" s="68">
        <f>+IF(SUMIF($C$20:$Q$20,T$20,$C42:$Q42)&gt;13750,1375-SUM($R42:S42),IF(SUMIF($C$20:$Q$20,T$20,$C42:$Q42)*0.1+SUM($R42:S42)&gt;1375,1375-SUM($R42:S42),SUMIF($C$20:$Q$20,T$20,$C42:$Q42)*0.1))</f>
        <v>0</v>
      </c>
      <c r="U42" s="68">
        <f>+IF(SUMIF($C$20:$Q$20,U$20,$C42:$Q42)&gt;13750,1375-SUM($R42:T42),IF(SUMIF($C$20:$Q$20,U$20,$C42:$Q42)*0.1+SUM($R42:T42)&gt;1375,1375-SUM($R42:T42),SUMIF($C$20:$Q$20,U$20,$C42:$Q42)*0.1))</f>
        <v>0</v>
      </c>
    </row>
    <row r="43" spans="1:21" x14ac:dyDescent="0.25">
      <c r="A43" s="37" t="s">
        <v>62</v>
      </c>
      <c r="B43" s="30" t="s">
        <v>72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68">
        <f t="shared" si="3"/>
        <v>0</v>
      </c>
      <c r="S43" s="68">
        <f>+IF(SUMIF($C$20:$Q$20,S$20,$C43:$Q43)&gt;13750,1375-SUM($R43:R43),IF(SUMIF($C$20:$Q$20,S$20,$C43:$Q43)*0.1+SUM($R43:R43)&gt;1375,1375-SUM($R43:R43),SUMIF($C$20:$Q$20,S$20,$C43:$Q43)*0.1))</f>
        <v>0</v>
      </c>
      <c r="T43" s="68">
        <f>+IF(SUMIF($C$20:$Q$20,T$20,$C43:$Q43)&gt;13750,1375-SUM($R43:S43),IF(SUMIF($C$20:$Q$20,T$20,$C43:$Q43)*0.1+SUM($R43:S43)&gt;1375,1375-SUM($R43:S43),SUMIF($C$20:$Q$20,T$20,$C43:$Q43)*0.1))</f>
        <v>0</v>
      </c>
      <c r="U43" s="68">
        <f>+IF(SUMIF($C$20:$Q$20,U$20,$C43:$Q43)&gt;13750,1375-SUM($R43:T43),IF(SUMIF($C$20:$Q$20,U$20,$C43:$Q43)*0.1+SUM($R43:T43)&gt;1375,1375-SUM($R43:T43),SUMIF($C$20:$Q$20,U$20,$C43:$Q43)*0.1))</f>
        <v>0</v>
      </c>
    </row>
    <row r="44" spans="1:21" x14ac:dyDescent="0.25">
      <c r="A44" s="37" t="s">
        <v>63</v>
      </c>
      <c r="B44" s="30" t="s">
        <v>72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68">
        <f t="shared" si="3"/>
        <v>0</v>
      </c>
      <c r="S44" s="68">
        <f>+IF(SUMIF($C$20:$Q$20,S$20,$C44:$Q44)&gt;13750,1375-SUM($R44:R44),IF(SUMIF($C$20:$Q$20,S$20,$C44:$Q44)*0.1+SUM($R44:R44)&gt;1375,1375-SUM($R44:R44),SUMIF($C$20:$Q$20,S$20,$C44:$Q44)*0.1))</f>
        <v>0</v>
      </c>
      <c r="T44" s="68">
        <f>+IF(SUMIF($C$20:$Q$20,T$20,$C44:$Q44)&gt;13750,1375-SUM($R44:S44),IF(SUMIF($C$20:$Q$20,T$20,$C44:$Q44)*0.1+SUM($R44:S44)&gt;1375,1375-SUM($R44:S44),SUMIF($C$20:$Q$20,T$20,$C44:$Q44)*0.1))</f>
        <v>0</v>
      </c>
      <c r="U44" s="68">
        <f>+IF(SUMIF($C$20:$Q$20,U$20,$C44:$Q44)&gt;13750,1375-SUM($R44:T44),IF(SUMIF($C$20:$Q$20,U$20,$C44:$Q44)*0.1+SUM($R44:T44)&gt;1375,1375-SUM($R44:T44),SUMIF($C$20:$Q$20,U$20,$C44:$Q44)*0.1))</f>
        <v>0</v>
      </c>
    </row>
    <row r="45" spans="1:21" x14ac:dyDescent="0.25">
      <c r="A45" s="37" t="s">
        <v>64</v>
      </c>
      <c r="B45" s="30" t="s">
        <v>72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68">
        <f t="shared" si="3"/>
        <v>0</v>
      </c>
      <c r="S45" s="68">
        <f>+IF(SUMIF($C$20:$Q$20,S$20,$C45:$Q45)&gt;13750,1375-SUM($R45:R45),IF(SUMIF($C$20:$Q$20,S$20,$C45:$Q45)*0.1+SUM($R45:R45)&gt;1375,1375-SUM($R45:R45),SUMIF($C$20:$Q$20,S$20,$C45:$Q45)*0.1))</f>
        <v>0</v>
      </c>
      <c r="T45" s="68">
        <f>+IF(SUMIF($C$20:$Q$20,T$20,$C45:$Q45)&gt;13750,1375-SUM($R45:S45),IF(SUMIF($C$20:$Q$20,T$20,$C45:$Q45)*0.1+SUM($R45:S45)&gt;1375,1375-SUM($R45:S45),SUMIF($C$20:$Q$20,T$20,$C45:$Q45)*0.1))</f>
        <v>0</v>
      </c>
      <c r="U45" s="68">
        <f>+IF(SUMIF($C$20:$Q$20,U$20,$C45:$Q45)&gt;13750,1375-SUM($R45:T45),IF(SUMIF($C$20:$Q$20,U$20,$C45:$Q45)*0.1+SUM($R45:T45)&gt;1375,1375-SUM($R45:T45),SUMIF($C$20:$Q$20,U$20,$C45:$Q45)*0.1))</f>
        <v>0</v>
      </c>
    </row>
    <row r="46" spans="1:21" x14ac:dyDescent="0.25">
      <c r="A46" s="37" t="s">
        <v>65</v>
      </c>
      <c r="B46" s="30" t="s">
        <v>72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68">
        <f t="shared" si="3"/>
        <v>0</v>
      </c>
      <c r="S46" s="68">
        <f>+IF(SUMIF($C$20:$Q$20,S$20,$C46:$Q46)&gt;13750,1375-SUM($R46:R46),IF(SUMIF($C$20:$Q$20,S$20,$C46:$Q46)*0.1+SUM($R46:R46)&gt;1375,1375-SUM($R46:R46),SUMIF($C$20:$Q$20,S$20,$C46:$Q46)*0.1))</f>
        <v>0</v>
      </c>
      <c r="T46" s="68">
        <f>+IF(SUMIF($C$20:$Q$20,T$20,$C46:$Q46)&gt;13750,1375-SUM($R46:S46),IF(SUMIF($C$20:$Q$20,T$20,$C46:$Q46)*0.1+SUM($R46:S46)&gt;1375,1375-SUM($R46:S46),SUMIF($C$20:$Q$20,T$20,$C46:$Q46)*0.1))</f>
        <v>0</v>
      </c>
      <c r="U46" s="68">
        <f>+IF(SUMIF($C$20:$Q$20,U$20,$C46:$Q46)&gt;13750,1375-SUM($R46:T46),IF(SUMIF($C$20:$Q$20,U$20,$C46:$Q46)*0.1+SUM($R46:T46)&gt;1375,1375-SUM($R46:T46),SUMIF($C$20:$Q$20,U$20,$C46:$Q46)*0.1))</f>
        <v>0</v>
      </c>
    </row>
    <row r="47" spans="1:21" x14ac:dyDescent="0.25">
      <c r="A47" s="37" t="s">
        <v>66</v>
      </c>
      <c r="B47" s="30" t="s">
        <v>72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68">
        <f t="shared" si="3"/>
        <v>0</v>
      </c>
      <c r="S47" s="68">
        <f>+IF(SUMIF($C$20:$Q$20,S$20,$C47:$Q47)&gt;13750,1375-SUM($R47:R47),IF(SUMIF($C$20:$Q$20,S$20,$C47:$Q47)*0.1+SUM($R47:R47)&gt;1375,1375-SUM($R47:R47),SUMIF($C$20:$Q$20,S$20,$C47:$Q47)*0.1))</f>
        <v>0</v>
      </c>
      <c r="T47" s="68">
        <f>+IF(SUMIF($C$20:$Q$20,T$20,$C47:$Q47)&gt;13750,1375-SUM($R47:S47),IF(SUMIF($C$20:$Q$20,T$20,$C47:$Q47)*0.1+SUM($R47:S47)&gt;1375,1375-SUM($R47:S47),SUMIF($C$20:$Q$20,T$20,$C47:$Q47)*0.1))</f>
        <v>0</v>
      </c>
      <c r="U47" s="68">
        <f>+IF(SUMIF($C$20:$Q$20,U$20,$C47:$Q47)&gt;13750,1375-SUM($R47:T47),IF(SUMIF($C$20:$Q$20,U$20,$C47:$Q47)*0.1+SUM($R47:T47)&gt;1375,1375-SUM($R47:T47),SUMIF($C$20:$Q$20,U$20,$C47:$Q47)*0.1))</f>
        <v>0</v>
      </c>
    </row>
    <row r="48" spans="1:21" x14ac:dyDescent="0.25">
      <c r="A48" s="37" t="s">
        <v>67</v>
      </c>
      <c r="B48" s="30" t="s">
        <v>72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68">
        <f t="shared" si="3"/>
        <v>0</v>
      </c>
      <c r="S48" s="68">
        <f>+IF(SUMIF($C$20:$Q$20,S$20,$C48:$Q48)&gt;13750,1375-SUM($R48:R48),IF(SUMIF($C$20:$Q$20,S$20,$C48:$Q48)*0.1+SUM($R48:R48)&gt;1375,1375-SUM($R48:R48),SUMIF($C$20:$Q$20,S$20,$C48:$Q48)*0.1))</f>
        <v>0</v>
      </c>
      <c r="T48" s="68">
        <f>+IF(SUMIF($C$20:$Q$20,T$20,$C48:$Q48)&gt;13750,1375-SUM($R48:S48),IF(SUMIF($C$20:$Q$20,T$20,$C48:$Q48)*0.1+SUM($R48:S48)&gt;1375,1375-SUM($R48:S48),SUMIF($C$20:$Q$20,T$20,$C48:$Q48)*0.1))</f>
        <v>0</v>
      </c>
      <c r="U48" s="68">
        <f>+IF(SUMIF($C$20:$Q$20,U$20,$C48:$Q48)&gt;13750,1375-SUM($R48:T48),IF(SUMIF($C$20:$Q$20,U$20,$C48:$Q48)*0.1+SUM($R48:T48)&gt;1375,1375-SUM($R48:T48),SUMIF($C$20:$Q$20,U$20,$C48:$Q48)*0.1))</f>
        <v>0</v>
      </c>
    </row>
    <row r="49" spans="1:21" x14ac:dyDescent="0.25">
      <c r="A49" s="37" t="s">
        <v>94</v>
      </c>
      <c r="B49" s="30" t="s">
        <v>72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68">
        <f t="shared" si="3"/>
        <v>0</v>
      </c>
      <c r="S49" s="68">
        <f>+IF(SUMIF($C$20:$Q$20,S$20,$C49:$Q49)&gt;13750,1375-SUM($R49:R49),IF(SUMIF($C$20:$Q$20,S$20,$C49:$Q49)*0.1+SUM($R49:R49)&gt;1375,1375-SUM($R49:R49),SUMIF($C$20:$Q$20,S$20,$C49:$Q49)*0.1))</f>
        <v>0</v>
      </c>
      <c r="T49" s="68">
        <f>+IF(SUMIF($C$20:$Q$20,T$20,$C49:$Q49)&gt;13750,1375-SUM($R49:S49),IF(SUMIF($C$20:$Q$20,T$20,$C49:$Q49)*0.1+SUM($R49:S49)&gt;1375,1375-SUM($R49:S49),SUMIF($C$20:$Q$20,T$20,$C49:$Q49)*0.1))</f>
        <v>0</v>
      </c>
      <c r="U49" s="68">
        <f>+IF(SUMIF($C$20:$Q$20,U$20,$C49:$Q49)&gt;13750,1375-SUM($R49:T49),IF(SUMIF($C$20:$Q$20,U$20,$C49:$Q49)*0.1+SUM($R49:T49)&gt;1375,1375-SUM($R49:T49),SUMIF($C$20:$Q$20,U$20,$C49:$Q49)*0.1))</f>
        <v>0</v>
      </c>
    </row>
    <row r="50" spans="1:21" x14ac:dyDescent="0.25">
      <c r="A50" s="37" t="s">
        <v>95</v>
      </c>
      <c r="B50" s="30" t="s">
        <v>72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68">
        <f t="shared" si="3"/>
        <v>0</v>
      </c>
      <c r="S50" s="68">
        <f>+IF(SUMIF($C$20:$Q$20,S$20,$C50:$Q50)&gt;13750,1375-SUM($R50:R50),IF(SUMIF($C$20:$Q$20,S$20,$C50:$Q50)*0.1+SUM($R50:R50)&gt;1375,1375-SUM($R50:R50),SUMIF($C$20:$Q$20,S$20,$C50:$Q50)*0.1))</f>
        <v>0</v>
      </c>
      <c r="T50" s="68">
        <f>+IF(SUMIF($C$20:$Q$20,T$20,$C50:$Q50)&gt;13750,1375-SUM($R50:S50),IF(SUMIF($C$20:$Q$20,T$20,$C50:$Q50)*0.1+SUM($R50:S50)&gt;1375,1375-SUM($R50:S50),SUMIF($C$20:$Q$20,T$20,$C50:$Q50)*0.1))</f>
        <v>0</v>
      </c>
      <c r="U50" s="68">
        <f>+IF(SUMIF($C$20:$Q$20,U$20,$C50:$Q50)&gt;13750,1375-SUM($R50:T50),IF(SUMIF($C$20:$Q$20,U$20,$C50:$Q50)*0.1+SUM($R50:T50)&gt;1375,1375-SUM($R50:T50),SUMIF($C$20:$Q$20,U$20,$C50:$Q50)*0.1))</f>
        <v>0</v>
      </c>
    </row>
    <row r="51" spans="1:21" x14ac:dyDescent="0.25">
      <c r="A51" s="37" t="s">
        <v>96</v>
      </c>
      <c r="B51" s="30" t="s">
        <v>72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68">
        <f t="shared" si="3"/>
        <v>0</v>
      </c>
      <c r="S51" s="68">
        <f>+IF(SUMIF($C$20:$Q$20,S$20,$C51:$Q51)&gt;13750,1375-SUM($R51:R51),IF(SUMIF($C$20:$Q$20,S$20,$C51:$Q51)*0.1+SUM($R51:R51)&gt;1375,1375-SUM($R51:R51),SUMIF($C$20:$Q$20,S$20,$C51:$Q51)*0.1))</f>
        <v>0</v>
      </c>
      <c r="T51" s="68">
        <f>+IF(SUMIF($C$20:$Q$20,T$20,$C51:$Q51)&gt;13750,1375-SUM($R51:S51),IF(SUMIF($C$20:$Q$20,T$20,$C51:$Q51)*0.1+SUM($R51:S51)&gt;1375,1375-SUM($R51:S51),SUMIF($C$20:$Q$20,T$20,$C51:$Q51)*0.1))</f>
        <v>0</v>
      </c>
      <c r="U51" s="68">
        <f>+IF(SUMIF($C$20:$Q$20,U$20,$C51:$Q51)&gt;13750,1375-SUM($R51:T51),IF(SUMIF($C$20:$Q$20,U$20,$C51:$Q51)*0.1+SUM($R51:T51)&gt;1375,1375-SUM($R51:T51),SUMIF($C$20:$Q$20,U$20,$C51:$Q51)*0.1))</f>
        <v>0</v>
      </c>
    </row>
    <row r="52" spans="1:21" x14ac:dyDescent="0.25">
      <c r="A52" s="37" t="s">
        <v>97</v>
      </c>
      <c r="B52" s="30" t="s">
        <v>72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68">
        <f t="shared" si="3"/>
        <v>0</v>
      </c>
      <c r="S52" s="68">
        <f>+IF(SUMIF($C$20:$Q$20,S$20,$C52:$Q52)&gt;13750,1375-SUM($R52:R52),IF(SUMIF($C$20:$Q$20,S$20,$C52:$Q52)*0.1+SUM($R52:R52)&gt;1375,1375-SUM($R52:R52),SUMIF($C$20:$Q$20,S$20,$C52:$Q52)*0.1))</f>
        <v>0</v>
      </c>
      <c r="T52" s="68">
        <f>+IF(SUMIF($C$20:$Q$20,T$20,$C52:$Q52)&gt;13750,1375-SUM($R52:S52),IF(SUMIF($C$20:$Q$20,T$20,$C52:$Q52)*0.1+SUM($R52:S52)&gt;1375,1375-SUM($R52:S52),SUMIF($C$20:$Q$20,T$20,$C52:$Q52)*0.1))</f>
        <v>0</v>
      </c>
      <c r="U52" s="68">
        <f>+IF(SUMIF($C$20:$Q$20,U$20,$C52:$Q52)&gt;13750,1375-SUM($R52:T52),IF(SUMIF($C$20:$Q$20,U$20,$C52:$Q52)*0.1+SUM($R52:T52)&gt;1375,1375-SUM($R52:T52),SUMIF($C$20:$Q$20,U$20,$C52:$Q52)*0.1))</f>
        <v>0</v>
      </c>
    </row>
    <row r="53" spans="1:21" x14ac:dyDescent="0.25">
      <c r="A53" s="37" t="s">
        <v>98</v>
      </c>
      <c r="B53" s="30" t="s">
        <v>72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68">
        <f t="shared" si="3"/>
        <v>0</v>
      </c>
      <c r="S53" s="68">
        <f>+IF(SUMIF($C$20:$Q$20,S$20,$C53:$Q53)&gt;13750,1375-SUM($R53:R53),IF(SUMIF($C$20:$Q$20,S$20,$C53:$Q53)*0.1+SUM($R53:R53)&gt;1375,1375-SUM($R53:R53),SUMIF($C$20:$Q$20,S$20,$C53:$Q53)*0.1))</f>
        <v>0</v>
      </c>
      <c r="T53" s="68">
        <f>+IF(SUMIF($C$20:$Q$20,T$20,$C53:$Q53)&gt;13750,1375-SUM($R53:S53),IF(SUMIF($C$20:$Q$20,T$20,$C53:$Q53)*0.1+SUM($R53:S53)&gt;1375,1375-SUM($R53:S53),SUMIF($C$20:$Q$20,T$20,$C53:$Q53)*0.1))</f>
        <v>0</v>
      </c>
      <c r="U53" s="68">
        <f>+IF(SUMIF($C$20:$Q$20,U$20,$C53:$Q53)&gt;13750,1375-SUM($R53:T53),IF(SUMIF($C$20:$Q$20,U$20,$C53:$Q53)*0.1+SUM($R53:T53)&gt;1375,1375-SUM($R53:T53),SUMIF($C$20:$Q$20,U$20,$C53:$Q53)*0.1))</f>
        <v>0</v>
      </c>
    </row>
    <row r="54" spans="1:21" x14ac:dyDescent="0.25">
      <c r="A54" s="37" t="s">
        <v>99</v>
      </c>
      <c r="B54" s="30" t="s">
        <v>72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68">
        <f t="shared" si="3"/>
        <v>0</v>
      </c>
      <c r="S54" s="68">
        <f>+IF(SUMIF($C$20:$Q$20,S$20,$C54:$Q54)&gt;13750,1375-SUM($R54:R54),IF(SUMIF($C$20:$Q$20,S$20,$C54:$Q54)*0.1+SUM($R54:R54)&gt;1375,1375-SUM($R54:R54),SUMIF($C$20:$Q$20,S$20,$C54:$Q54)*0.1))</f>
        <v>0</v>
      </c>
      <c r="T54" s="68">
        <f>+IF(SUMIF($C$20:$Q$20,T$20,$C54:$Q54)&gt;13750,1375-SUM($R54:S54),IF(SUMIF($C$20:$Q$20,T$20,$C54:$Q54)*0.1+SUM($R54:S54)&gt;1375,1375-SUM($R54:S54),SUMIF($C$20:$Q$20,T$20,$C54:$Q54)*0.1))</f>
        <v>0</v>
      </c>
      <c r="U54" s="68">
        <f>+IF(SUMIF($C$20:$Q$20,U$20,$C54:$Q54)&gt;13750,1375-SUM($R54:T54),IF(SUMIF($C$20:$Q$20,U$20,$C54:$Q54)*0.1+SUM($R54:T54)&gt;1375,1375-SUM($R54:T54),SUMIF($C$20:$Q$20,U$20,$C54:$Q54)*0.1))</f>
        <v>0</v>
      </c>
    </row>
    <row r="55" spans="1:21" x14ac:dyDescent="0.25">
      <c r="A55" s="37" t="s">
        <v>100</v>
      </c>
      <c r="B55" s="30" t="s">
        <v>72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68">
        <f t="shared" si="3"/>
        <v>0</v>
      </c>
      <c r="S55" s="68">
        <f>+IF(SUMIF($C$20:$Q$20,S$20,$C55:$Q55)&gt;13750,1375-SUM($R55:R55),IF(SUMIF($C$20:$Q$20,S$20,$C55:$Q55)*0.1+SUM($R55:R55)&gt;1375,1375-SUM($R55:R55),SUMIF($C$20:$Q$20,S$20,$C55:$Q55)*0.1))</f>
        <v>0</v>
      </c>
      <c r="T55" s="68">
        <f>+IF(SUMIF($C$20:$Q$20,T$20,$C55:$Q55)&gt;13750,1375-SUM($R55:S55),IF(SUMIF($C$20:$Q$20,T$20,$C55:$Q55)*0.1+SUM($R55:S55)&gt;1375,1375-SUM($R55:S55),SUMIF($C$20:$Q$20,T$20,$C55:$Q55)*0.1))</f>
        <v>0</v>
      </c>
      <c r="U55" s="68">
        <f>+IF(SUMIF($C$20:$Q$20,U$20,$C55:$Q55)&gt;13750,1375-SUM($R55:T55),IF(SUMIF($C$20:$Q$20,U$20,$C55:$Q55)*0.1+SUM($R55:T55)&gt;1375,1375-SUM($R55:T55),SUMIF($C$20:$Q$20,U$20,$C55:$Q55)*0.1))</f>
        <v>0</v>
      </c>
    </row>
    <row r="56" spans="1:21" x14ac:dyDescent="0.25">
      <c r="A56" s="37" t="s">
        <v>101</v>
      </c>
      <c r="B56" s="30" t="s">
        <v>72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68">
        <f t="shared" si="3"/>
        <v>0</v>
      </c>
      <c r="S56" s="68">
        <f>+IF(SUMIF($C$20:$Q$20,S$20,$C56:$Q56)&gt;13750,1375-SUM($R56:R56),IF(SUMIF($C$20:$Q$20,S$20,$C56:$Q56)*0.1+SUM($R56:R56)&gt;1375,1375-SUM($R56:R56),SUMIF($C$20:$Q$20,S$20,$C56:$Q56)*0.1))</f>
        <v>0</v>
      </c>
      <c r="T56" s="68">
        <f>+IF(SUMIF($C$20:$Q$20,T$20,$C56:$Q56)&gt;13750,1375-SUM($R56:S56),IF(SUMIF($C$20:$Q$20,T$20,$C56:$Q56)*0.1+SUM($R56:S56)&gt;1375,1375-SUM($R56:S56),SUMIF($C$20:$Q$20,T$20,$C56:$Q56)*0.1))</f>
        <v>0</v>
      </c>
      <c r="U56" s="68">
        <f>+IF(SUMIF($C$20:$Q$20,U$20,$C56:$Q56)&gt;13750,1375-SUM($R56:T56),IF(SUMIF($C$20:$Q$20,U$20,$C56:$Q56)*0.1+SUM($R56:T56)&gt;1375,1375-SUM($R56:T56),SUMIF($C$20:$Q$20,U$20,$C56:$Q56)*0.1))</f>
        <v>0</v>
      </c>
    </row>
    <row r="57" spans="1:21" x14ac:dyDescent="0.25">
      <c r="A57" s="37" t="s">
        <v>102</v>
      </c>
      <c r="B57" s="30" t="s">
        <v>72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68">
        <f t="shared" si="3"/>
        <v>0</v>
      </c>
      <c r="S57" s="68">
        <f>+IF(SUMIF($C$20:$Q$20,S$20,$C57:$Q57)&gt;13750,1375-SUM($R57:R57),IF(SUMIF($C$20:$Q$20,S$20,$C57:$Q57)*0.1+SUM($R57:R57)&gt;1375,1375-SUM($R57:R57),SUMIF($C$20:$Q$20,S$20,$C57:$Q57)*0.1))</f>
        <v>0</v>
      </c>
      <c r="T57" s="68">
        <f>+IF(SUMIF($C$20:$Q$20,T$20,$C57:$Q57)&gt;13750,1375-SUM($R57:S57),IF(SUMIF($C$20:$Q$20,T$20,$C57:$Q57)*0.1+SUM($R57:S57)&gt;1375,1375-SUM($R57:S57),SUMIF($C$20:$Q$20,T$20,$C57:$Q57)*0.1))</f>
        <v>0</v>
      </c>
      <c r="U57" s="68">
        <f>+IF(SUMIF($C$20:$Q$20,U$20,$C57:$Q57)&gt;13750,1375-SUM($R57:T57),IF(SUMIF($C$20:$Q$20,U$20,$C57:$Q57)*0.1+SUM($R57:T57)&gt;1375,1375-SUM($R57:T57),SUMIF($C$20:$Q$20,U$20,$C57:$Q57)*0.1))</f>
        <v>0</v>
      </c>
    </row>
    <row r="58" spans="1:21" x14ac:dyDescent="0.25">
      <c r="A58" s="37" t="s">
        <v>103</v>
      </c>
      <c r="B58" s="30" t="s">
        <v>72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68">
        <f t="shared" si="3"/>
        <v>0</v>
      </c>
      <c r="S58" s="68">
        <f>+IF(SUMIF($C$20:$Q$20,S$20,$C58:$Q58)&gt;13750,1375-SUM($R58:R58),IF(SUMIF($C$20:$Q$20,S$20,$C58:$Q58)*0.1+SUM($R58:R58)&gt;1375,1375-SUM($R58:R58),SUMIF($C$20:$Q$20,S$20,$C58:$Q58)*0.1))</f>
        <v>0</v>
      </c>
      <c r="T58" s="68">
        <f>+IF(SUMIF($C$20:$Q$20,T$20,$C58:$Q58)&gt;13750,1375-SUM($R58:S58),IF(SUMIF($C$20:$Q$20,T$20,$C58:$Q58)*0.1+SUM($R58:S58)&gt;1375,1375-SUM($R58:S58),SUMIF($C$20:$Q$20,T$20,$C58:$Q58)*0.1))</f>
        <v>0</v>
      </c>
      <c r="U58" s="68">
        <f>+IF(SUMIF($C$20:$Q$20,U$20,$C58:$Q58)&gt;13750,1375-SUM($R58:T58),IF(SUMIF($C$20:$Q$20,U$20,$C58:$Q58)*0.1+SUM($R58:T58)&gt;1375,1375-SUM($R58:T58),SUMIF($C$20:$Q$20,U$20,$C58:$Q58)*0.1))</f>
        <v>0</v>
      </c>
    </row>
    <row r="59" spans="1:21" x14ac:dyDescent="0.25">
      <c r="A59" s="37" t="s">
        <v>104</v>
      </c>
      <c r="B59" s="30" t="s">
        <v>72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68">
        <f t="shared" si="3"/>
        <v>0</v>
      </c>
      <c r="S59" s="68">
        <f>+IF(SUMIF($C$20:$Q$20,S$20,$C59:$Q59)&gt;13750,1375-SUM($R59:R59),IF(SUMIF($C$20:$Q$20,S$20,$C59:$Q59)*0.1+SUM($R59:R59)&gt;1375,1375-SUM($R59:R59),SUMIF($C$20:$Q$20,S$20,$C59:$Q59)*0.1))</f>
        <v>0</v>
      </c>
      <c r="T59" s="68">
        <f>+IF(SUMIF($C$20:$Q$20,T$20,$C59:$Q59)&gt;13750,1375-SUM($R59:S59),IF(SUMIF($C$20:$Q$20,T$20,$C59:$Q59)*0.1+SUM($R59:S59)&gt;1375,1375-SUM($R59:S59),SUMIF($C$20:$Q$20,T$20,$C59:$Q59)*0.1))</f>
        <v>0</v>
      </c>
      <c r="U59" s="68">
        <f>+IF(SUMIF($C$20:$Q$20,U$20,$C59:$Q59)&gt;13750,1375-SUM($R59:T59),IF(SUMIF($C$20:$Q$20,U$20,$C59:$Q59)*0.1+SUM($R59:T59)&gt;1375,1375-SUM($R59:T59),SUMIF($C$20:$Q$20,U$20,$C59:$Q59)*0.1))</f>
        <v>0</v>
      </c>
    </row>
    <row r="60" spans="1:21" x14ac:dyDescent="0.25">
      <c r="A60" s="37" t="s">
        <v>105</v>
      </c>
      <c r="B60" s="30" t="s">
        <v>72</v>
      </c>
      <c r="C60" s="31">
        <v>0</v>
      </c>
      <c r="D60" s="31">
        <v>0</v>
      </c>
      <c r="E60" s="31">
        <v>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68">
        <f t="shared" si="3"/>
        <v>0</v>
      </c>
      <c r="S60" s="68">
        <f>+IF(SUMIF($C$20:$Q$20,S$20,$C60:$Q60)&gt;13750,1375-SUM($R60:R60),IF(SUMIF($C$20:$Q$20,S$20,$C60:$Q60)*0.1+SUM($R60:R60)&gt;1375,1375-SUM($R60:R60),SUMIF($C$20:$Q$20,S$20,$C60:$Q60)*0.1))</f>
        <v>0</v>
      </c>
      <c r="T60" s="68">
        <f>+IF(SUMIF($C$20:$Q$20,T$20,$C60:$Q60)&gt;13750,1375-SUM($R60:S60),IF(SUMIF($C$20:$Q$20,T$20,$C60:$Q60)*0.1+SUM($R60:S60)&gt;1375,1375-SUM($R60:S60),SUMIF($C$20:$Q$20,T$20,$C60:$Q60)*0.1))</f>
        <v>0</v>
      </c>
      <c r="U60" s="68">
        <f>+IF(SUMIF($C$20:$Q$20,U$20,$C60:$Q60)&gt;13750,1375-SUM($R60:T60),IF(SUMIF($C$20:$Q$20,U$20,$C60:$Q60)*0.1+SUM($R60:T60)&gt;1375,1375-SUM($R60:T60),SUMIF($C$20:$Q$20,U$20,$C60:$Q60)*0.1))</f>
        <v>0</v>
      </c>
    </row>
    <row r="61" spans="1:21" x14ac:dyDescent="0.25">
      <c r="A61" s="37" t="s">
        <v>106</v>
      </c>
      <c r="B61" s="30" t="s">
        <v>72</v>
      </c>
      <c r="C61" s="31">
        <v>0</v>
      </c>
      <c r="D61" s="31">
        <v>0</v>
      </c>
      <c r="E61" s="31">
        <v>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68">
        <f t="shared" si="3"/>
        <v>0</v>
      </c>
      <c r="S61" s="68">
        <f>+IF(SUMIF($C$20:$Q$20,S$20,$C61:$Q61)&gt;13750,1375-SUM($R61:R61),IF(SUMIF($C$20:$Q$20,S$20,$C61:$Q61)*0.1+SUM($R61:R61)&gt;1375,1375-SUM($R61:R61),SUMIF($C$20:$Q$20,S$20,$C61:$Q61)*0.1))</f>
        <v>0</v>
      </c>
      <c r="T61" s="68">
        <f>+IF(SUMIF($C$20:$Q$20,T$20,$C61:$Q61)&gt;13750,1375-SUM($R61:S61),IF(SUMIF($C$20:$Q$20,T$20,$C61:$Q61)*0.1+SUM($R61:S61)&gt;1375,1375-SUM($R61:S61),SUMIF($C$20:$Q$20,T$20,$C61:$Q61)*0.1))</f>
        <v>0</v>
      </c>
      <c r="U61" s="68">
        <f>+IF(SUMIF($C$20:$Q$20,U$20,$C61:$Q61)&gt;13750,1375-SUM($R61:T61),IF(SUMIF($C$20:$Q$20,U$20,$C61:$Q61)*0.1+SUM($R61:T61)&gt;1375,1375-SUM($R61:T61),SUMIF($C$20:$Q$20,U$20,$C61:$Q61)*0.1))</f>
        <v>0</v>
      </c>
    </row>
    <row r="62" spans="1:21" x14ac:dyDescent="0.25">
      <c r="A62" s="37" t="s">
        <v>107</v>
      </c>
      <c r="B62" s="30" t="s">
        <v>72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68">
        <f t="shared" si="3"/>
        <v>0</v>
      </c>
      <c r="S62" s="68">
        <f>+IF(SUMIF($C$20:$Q$20,S$20,$C62:$Q62)&gt;13750,1375-SUM($R62:R62),IF(SUMIF($C$20:$Q$20,S$20,$C62:$Q62)*0.1+SUM($R62:R62)&gt;1375,1375-SUM($R62:R62),SUMIF($C$20:$Q$20,S$20,$C62:$Q62)*0.1))</f>
        <v>0</v>
      </c>
      <c r="T62" s="68">
        <f>+IF(SUMIF($C$20:$Q$20,T$20,$C62:$Q62)&gt;13750,1375-SUM($R62:S62),IF(SUMIF($C$20:$Q$20,T$20,$C62:$Q62)*0.1+SUM($R62:S62)&gt;1375,1375-SUM($R62:S62),SUMIF($C$20:$Q$20,T$20,$C62:$Q62)*0.1))</f>
        <v>0</v>
      </c>
      <c r="U62" s="68">
        <f>+IF(SUMIF($C$20:$Q$20,U$20,$C62:$Q62)&gt;13750,1375-SUM($R62:T62),IF(SUMIF($C$20:$Q$20,U$20,$C62:$Q62)*0.1+SUM($R62:T62)&gt;1375,1375-SUM($R62:T62),SUMIF($C$20:$Q$20,U$20,$C62:$Q62)*0.1))</f>
        <v>0</v>
      </c>
    </row>
    <row r="63" spans="1:21" x14ac:dyDescent="0.25">
      <c r="A63" s="37" t="s">
        <v>108</v>
      </c>
      <c r="B63" s="30" t="s">
        <v>72</v>
      </c>
      <c r="C63" s="31">
        <v>0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68">
        <f t="shared" si="3"/>
        <v>0</v>
      </c>
      <c r="S63" s="68">
        <f>+IF(SUMIF($C$20:$Q$20,S$20,$C63:$Q63)&gt;13750,1375-SUM($R63:R63),IF(SUMIF($C$20:$Q$20,S$20,$C63:$Q63)*0.1+SUM($R63:R63)&gt;1375,1375-SUM($R63:R63),SUMIF($C$20:$Q$20,S$20,$C63:$Q63)*0.1))</f>
        <v>0</v>
      </c>
      <c r="T63" s="68">
        <f>+IF(SUMIF($C$20:$Q$20,T$20,$C63:$Q63)&gt;13750,1375-SUM($R63:S63),IF(SUMIF($C$20:$Q$20,T$20,$C63:$Q63)*0.1+SUM($R63:S63)&gt;1375,1375-SUM($R63:S63),SUMIF($C$20:$Q$20,T$20,$C63:$Q63)*0.1))</f>
        <v>0</v>
      </c>
      <c r="U63" s="68">
        <f>+IF(SUMIF($C$20:$Q$20,U$20,$C63:$Q63)&gt;13750,1375-SUM($R63:T63),IF(SUMIF($C$20:$Q$20,U$20,$C63:$Q63)*0.1+SUM($R63:T63)&gt;1375,1375-SUM($R63:T63),SUMIF($C$20:$Q$20,U$20,$C63:$Q63)*0.1))</f>
        <v>0</v>
      </c>
    </row>
    <row r="64" spans="1:21" x14ac:dyDescent="0.25">
      <c r="A64" s="37" t="s">
        <v>109</v>
      </c>
      <c r="B64" s="30" t="s">
        <v>72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68">
        <f t="shared" si="3"/>
        <v>0</v>
      </c>
      <c r="S64" s="68">
        <f>+IF(SUMIF($C$20:$Q$20,S$20,$C64:$Q64)&gt;13750,1375-SUM($R64:R64),IF(SUMIF($C$20:$Q$20,S$20,$C64:$Q64)*0.1+SUM($R64:R64)&gt;1375,1375-SUM($R64:R64),SUMIF($C$20:$Q$20,S$20,$C64:$Q64)*0.1))</f>
        <v>0</v>
      </c>
      <c r="T64" s="68">
        <f>+IF(SUMIF($C$20:$Q$20,T$20,$C64:$Q64)&gt;13750,1375-SUM($R64:S64),IF(SUMIF($C$20:$Q$20,T$20,$C64:$Q64)*0.1+SUM($R64:S64)&gt;1375,1375-SUM($R64:S64),SUMIF($C$20:$Q$20,T$20,$C64:$Q64)*0.1))</f>
        <v>0</v>
      </c>
      <c r="U64" s="68">
        <f>+IF(SUMIF($C$20:$Q$20,U$20,$C64:$Q64)&gt;13750,1375-SUM($R64:T64),IF(SUMIF($C$20:$Q$20,U$20,$C64:$Q64)*0.1+SUM($R64:T64)&gt;1375,1375-SUM($R64:T64),SUMIF($C$20:$Q$20,U$20,$C64:$Q64)*0.1))</f>
        <v>0</v>
      </c>
    </row>
    <row r="65" spans="1:21" x14ac:dyDescent="0.25">
      <c r="A65" s="37" t="s">
        <v>110</v>
      </c>
      <c r="B65" s="30" t="s">
        <v>72</v>
      </c>
      <c r="C65" s="31">
        <v>0</v>
      </c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68">
        <f t="shared" si="3"/>
        <v>0</v>
      </c>
      <c r="S65" s="68">
        <f>+IF(SUMIF($C$20:$Q$20,S$20,$C65:$Q65)&gt;13750,1375-SUM($R65:R65),IF(SUMIF($C$20:$Q$20,S$20,$C65:$Q65)*0.1+SUM($R65:R65)&gt;1375,1375-SUM($R65:R65),SUMIF($C$20:$Q$20,S$20,$C65:$Q65)*0.1))</f>
        <v>0</v>
      </c>
      <c r="T65" s="68">
        <f>+IF(SUMIF($C$20:$Q$20,T$20,$C65:$Q65)&gt;13750,1375-SUM($R65:S65),IF(SUMIF($C$20:$Q$20,T$20,$C65:$Q65)*0.1+SUM($R65:S65)&gt;1375,1375-SUM($R65:S65),SUMIF($C$20:$Q$20,T$20,$C65:$Q65)*0.1))</f>
        <v>0</v>
      </c>
      <c r="U65" s="68">
        <f>+IF(SUMIF($C$20:$Q$20,U$20,$C65:$Q65)&gt;13750,1375-SUM($R65:T65),IF(SUMIF($C$20:$Q$20,U$20,$C65:$Q65)*0.1+SUM($R65:T65)&gt;1375,1375-SUM($R65:T65),SUMIF($C$20:$Q$20,U$20,$C65:$Q65)*0.1))</f>
        <v>0</v>
      </c>
    </row>
    <row r="66" spans="1:21" x14ac:dyDescent="0.25">
      <c r="A66" s="37" t="s">
        <v>111</v>
      </c>
      <c r="B66" s="30" t="s">
        <v>72</v>
      </c>
      <c r="C66" s="31">
        <v>0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68">
        <f t="shared" si="3"/>
        <v>0</v>
      </c>
      <c r="S66" s="68">
        <f>+IF(SUMIF($C$20:$Q$20,S$20,$C66:$Q66)&gt;13750,1375-SUM($R66:R66),IF(SUMIF($C$20:$Q$20,S$20,$C66:$Q66)*0.1+SUM($R66:R66)&gt;1375,1375-SUM($R66:R66),SUMIF($C$20:$Q$20,S$20,$C66:$Q66)*0.1))</f>
        <v>0</v>
      </c>
      <c r="T66" s="68">
        <f>+IF(SUMIF($C$20:$Q$20,T$20,$C66:$Q66)&gt;13750,1375-SUM($R66:S66),IF(SUMIF($C$20:$Q$20,T$20,$C66:$Q66)*0.1+SUM($R66:S66)&gt;1375,1375-SUM($R66:S66),SUMIF($C$20:$Q$20,T$20,$C66:$Q66)*0.1))</f>
        <v>0</v>
      </c>
      <c r="U66" s="68">
        <f>+IF(SUMIF($C$20:$Q$20,U$20,$C66:$Q66)&gt;13750,1375-SUM($R66:T66),IF(SUMIF($C$20:$Q$20,U$20,$C66:$Q66)*0.1+SUM($R66:T66)&gt;1375,1375-SUM($R66:T66),SUMIF($C$20:$Q$20,U$20,$C66:$Q66)*0.1))</f>
        <v>0</v>
      </c>
    </row>
    <row r="67" spans="1:21" x14ac:dyDescent="0.25">
      <c r="A67" s="37" t="s">
        <v>112</v>
      </c>
      <c r="B67" s="30" t="s">
        <v>72</v>
      </c>
      <c r="C67" s="31">
        <v>0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68">
        <f t="shared" si="3"/>
        <v>0</v>
      </c>
      <c r="S67" s="68">
        <f>+IF(SUMIF($C$20:$Q$20,S$20,$C67:$Q67)&gt;13750,1375-SUM($R67:R67),IF(SUMIF($C$20:$Q$20,S$20,$C67:$Q67)*0.1+SUM($R67:R67)&gt;1375,1375-SUM($R67:R67),SUMIF($C$20:$Q$20,S$20,$C67:$Q67)*0.1))</f>
        <v>0</v>
      </c>
      <c r="T67" s="68">
        <f>+IF(SUMIF($C$20:$Q$20,T$20,$C67:$Q67)&gt;13750,1375-SUM($R67:S67),IF(SUMIF($C$20:$Q$20,T$20,$C67:$Q67)*0.1+SUM($R67:S67)&gt;1375,1375-SUM($R67:S67),SUMIF($C$20:$Q$20,T$20,$C67:$Q67)*0.1))</f>
        <v>0</v>
      </c>
      <c r="U67" s="68">
        <f>+IF(SUMIF($C$20:$Q$20,U$20,$C67:$Q67)&gt;13750,1375-SUM($R67:T67),IF(SUMIF($C$20:$Q$20,U$20,$C67:$Q67)*0.1+SUM($R67:T67)&gt;1375,1375-SUM($R67:T67),SUMIF($C$20:$Q$20,U$20,$C67:$Q67)*0.1))</f>
        <v>0</v>
      </c>
    </row>
    <row r="68" spans="1:21" x14ac:dyDescent="0.25">
      <c r="A68" s="37" t="s">
        <v>113</v>
      </c>
      <c r="B68" s="30" t="s">
        <v>72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68">
        <f t="shared" si="3"/>
        <v>0</v>
      </c>
      <c r="S68" s="68">
        <f>+IF(SUMIF($C$20:$Q$20,S$20,$C68:$Q68)&gt;13750,1375-SUM($R68:R68),IF(SUMIF($C$20:$Q$20,S$20,$C68:$Q68)*0.1+SUM($R68:R68)&gt;1375,1375-SUM($R68:R68),SUMIF($C$20:$Q$20,S$20,$C68:$Q68)*0.1))</f>
        <v>0</v>
      </c>
      <c r="T68" s="68">
        <f>+IF(SUMIF($C$20:$Q$20,T$20,$C68:$Q68)&gt;13750,1375-SUM($R68:S68),IF(SUMIF($C$20:$Q$20,T$20,$C68:$Q68)*0.1+SUM($R68:S68)&gt;1375,1375-SUM($R68:S68),SUMIF($C$20:$Q$20,T$20,$C68:$Q68)*0.1))</f>
        <v>0</v>
      </c>
      <c r="U68" s="68">
        <f>+IF(SUMIF($C$20:$Q$20,U$20,$C68:$Q68)&gt;13750,1375-SUM($R68:T68),IF(SUMIF($C$20:$Q$20,U$20,$C68:$Q68)*0.1+SUM($R68:T68)&gt;1375,1375-SUM($R68:T68),SUMIF($C$20:$Q$20,U$20,$C68:$Q68)*0.1))</f>
        <v>0</v>
      </c>
    </row>
    <row r="69" spans="1:21" x14ac:dyDescent="0.25">
      <c r="A69" s="37" t="s">
        <v>114</v>
      </c>
      <c r="B69" s="30" t="s">
        <v>72</v>
      </c>
      <c r="C69" s="31">
        <v>0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68">
        <f t="shared" si="3"/>
        <v>0</v>
      </c>
      <c r="S69" s="68">
        <f>+IF(SUMIF($C$20:$Q$20,S$20,$C69:$Q69)&gt;13750,1375-SUM($R69:R69),IF(SUMIF($C$20:$Q$20,S$20,$C69:$Q69)*0.1+SUM($R69:R69)&gt;1375,1375-SUM($R69:R69),SUMIF($C$20:$Q$20,S$20,$C69:$Q69)*0.1))</f>
        <v>0</v>
      </c>
      <c r="T69" s="68">
        <f>+IF(SUMIF($C$20:$Q$20,T$20,$C69:$Q69)&gt;13750,1375-SUM($R69:S69),IF(SUMIF($C$20:$Q$20,T$20,$C69:$Q69)*0.1+SUM($R69:S69)&gt;1375,1375-SUM($R69:S69),SUMIF($C$20:$Q$20,T$20,$C69:$Q69)*0.1))</f>
        <v>0</v>
      </c>
      <c r="U69" s="68">
        <f>+IF(SUMIF($C$20:$Q$20,U$20,$C69:$Q69)&gt;13750,1375-SUM($R69:T69),IF(SUMIF($C$20:$Q$20,U$20,$C69:$Q69)*0.1+SUM($R69:T69)&gt;1375,1375-SUM($R69:T69),SUMIF($C$20:$Q$20,U$20,$C69:$Q69)*0.1))</f>
        <v>0</v>
      </c>
    </row>
    <row r="70" spans="1:21" x14ac:dyDescent="0.25">
      <c r="A70" s="37" t="s">
        <v>115</v>
      </c>
      <c r="B70" s="30" t="s">
        <v>72</v>
      </c>
      <c r="C70" s="31">
        <v>0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68">
        <f t="shared" si="3"/>
        <v>0</v>
      </c>
      <c r="S70" s="68">
        <f>+IF(SUMIF($C$20:$Q$20,S$20,$C70:$Q70)&gt;13750,1375-SUM($R70:R70),IF(SUMIF($C$20:$Q$20,S$20,$C70:$Q70)*0.1+SUM($R70:R70)&gt;1375,1375-SUM($R70:R70),SUMIF($C$20:$Q$20,S$20,$C70:$Q70)*0.1))</f>
        <v>0</v>
      </c>
      <c r="T70" s="68">
        <f>+IF(SUMIF($C$20:$Q$20,T$20,$C70:$Q70)&gt;13750,1375-SUM($R70:S70),IF(SUMIF($C$20:$Q$20,T$20,$C70:$Q70)*0.1+SUM($R70:S70)&gt;1375,1375-SUM($R70:S70),SUMIF($C$20:$Q$20,T$20,$C70:$Q70)*0.1))</f>
        <v>0</v>
      </c>
      <c r="U70" s="68">
        <f>+IF(SUMIF($C$20:$Q$20,U$20,$C70:$Q70)&gt;13750,1375-SUM($R70:T70),IF(SUMIF($C$20:$Q$20,U$20,$C70:$Q70)*0.1+SUM($R70:T70)&gt;1375,1375-SUM($R70:T70),SUMIF($C$20:$Q$20,U$20,$C70:$Q70)*0.1))</f>
        <v>0</v>
      </c>
    </row>
    <row r="71" spans="1:21" x14ac:dyDescent="0.25">
      <c r="A71" s="37" t="s">
        <v>116</v>
      </c>
      <c r="B71" s="30" t="s">
        <v>72</v>
      </c>
      <c r="C71" s="31">
        <v>0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68">
        <f t="shared" si="3"/>
        <v>0</v>
      </c>
      <c r="S71" s="68">
        <f>+IF(SUMIF($C$20:$Q$20,S$20,$C71:$Q71)&gt;13750,1375-SUM($R71:R71),IF(SUMIF($C$20:$Q$20,S$20,$C71:$Q71)*0.1+SUM($R71:R71)&gt;1375,1375-SUM($R71:R71),SUMIF($C$20:$Q$20,S$20,$C71:$Q71)*0.1))</f>
        <v>0</v>
      </c>
      <c r="T71" s="68">
        <f>+IF(SUMIF($C$20:$Q$20,T$20,$C71:$Q71)&gt;13750,1375-SUM($R71:S71),IF(SUMIF($C$20:$Q$20,T$20,$C71:$Q71)*0.1+SUM($R71:S71)&gt;1375,1375-SUM($R71:S71),SUMIF($C$20:$Q$20,T$20,$C71:$Q71)*0.1))</f>
        <v>0</v>
      </c>
      <c r="U71" s="68">
        <f>+IF(SUMIF($C$20:$Q$20,U$20,$C71:$Q71)&gt;13750,1375-SUM($R71:T71),IF(SUMIF($C$20:$Q$20,U$20,$C71:$Q71)*0.1+SUM($R71:T71)&gt;1375,1375-SUM($R71:T71),SUMIF($C$20:$Q$20,U$20,$C71:$Q71)*0.1))</f>
        <v>0</v>
      </c>
    </row>
    <row r="72" spans="1:21" x14ac:dyDescent="0.25">
      <c r="A72" s="37" t="s">
        <v>117</v>
      </c>
      <c r="B72" s="30" t="s">
        <v>72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68">
        <f t="shared" si="3"/>
        <v>0</v>
      </c>
      <c r="S72" s="68">
        <f>+IF(SUMIF($C$20:$Q$20,S$20,$C72:$Q72)&gt;13750,1375-SUM($R72:R72),IF(SUMIF($C$20:$Q$20,S$20,$C72:$Q72)*0.1+SUM($R72:R72)&gt;1375,1375-SUM($R72:R72),SUMIF($C$20:$Q$20,S$20,$C72:$Q72)*0.1))</f>
        <v>0</v>
      </c>
      <c r="T72" s="68">
        <f>+IF(SUMIF($C$20:$Q$20,T$20,$C72:$Q72)&gt;13750,1375-SUM($R72:S72),IF(SUMIF($C$20:$Q$20,T$20,$C72:$Q72)*0.1+SUM($R72:S72)&gt;1375,1375-SUM($R72:S72),SUMIF($C$20:$Q$20,T$20,$C72:$Q72)*0.1))</f>
        <v>0</v>
      </c>
      <c r="U72" s="68">
        <f>+IF(SUMIF($C$20:$Q$20,U$20,$C72:$Q72)&gt;13750,1375-SUM($R72:T72),IF(SUMIF($C$20:$Q$20,U$20,$C72:$Q72)*0.1+SUM($R72:T72)&gt;1375,1375-SUM($R72:T72),SUMIF($C$20:$Q$20,U$20,$C72:$Q72)*0.1))</f>
        <v>0</v>
      </c>
    </row>
    <row r="73" spans="1:21" x14ac:dyDescent="0.25">
      <c r="A73" s="37" t="s">
        <v>118</v>
      </c>
      <c r="B73" s="30" t="s">
        <v>72</v>
      </c>
      <c r="C73" s="31">
        <v>0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68">
        <f t="shared" si="3"/>
        <v>0</v>
      </c>
      <c r="S73" s="68">
        <f>+IF(SUMIF($C$20:$Q$20,S$20,$C73:$Q73)&gt;13750,1375-SUM($R73:R73),IF(SUMIF($C$20:$Q$20,S$20,$C73:$Q73)*0.1+SUM($R73:R73)&gt;1375,1375-SUM($R73:R73),SUMIF($C$20:$Q$20,S$20,$C73:$Q73)*0.1))</f>
        <v>0</v>
      </c>
      <c r="T73" s="68">
        <f>+IF(SUMIF($C$20:$Q$20,T$20,$C73:$Q73)&gt;13750,1375-SUM($R73:S73),IF(SUMIF($C$20:$Q$20,T$20,$C73:$Q73)*0.1+SUM($R73:S73)&gt;1375,1375-SUM($R73:S73),SUMIF($C$20:$Q$20,T$20,$C73:$Q73)*0.1))</f>
        <v>0</v>
      </c>
      <c r="U73" s="68">
        <f>+IF(SUMIF($C$20:$Q$20,U$20,$C73:$Q73)&gt;13750,1375-SUM($R73:T73),IF(SUMIF($C$20:$Q$20,U$20,$C73:$Q73)*0.1+SUM($R73:T73)&gt;1375,1375-SUM($R73:T73),SUMIF($C$20:$Q$20,U$20,$C73:$Q73)*0.1))</f>
        <v>0</v>
      </c>
    </row>
    <row r="74" spans="1:21" x14ac:dyDescent="0.25">
      <c r="A74" s="37" t="s">
        <v>119</v>
      </c>
      <c r="B74" s="30" t="s">
        <v>72</v>
      </c>
      <c r="C74" s="31">
        <v>0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68">
        <f t="shared" si="3"/>
        <v>0</v>
      </c>
      <c r="S74" s="68">
        <f>+IF(SUMIF($C$20:$Q$20,S$20,$C74:$Q74)&gt;13750,1375-SUM($R74:R74),IF(SUMIF($C$20:$Q$20,S$20,$C74:$Q74)*0.1+SUM($R74:R74)&gt;1375,1375-SUM($R74:R74),SUMIF($C$20:$Q$20,S$20,$C74:$Q74)*0.1))</f>
        <v>0</v>
      </c>
      <c r="T74" s="68">
        <f>+IF(SUMIF($C$20:$Q$20,T$20,$C74:$Q74)&gt;13750,1375-SUM($R74:S74),IF(SUMIF($C$20:$Q$20,T$20,$C74:$Q74)*0.1+SUM($R74:S74)&gt;1375,1375-SUM($R74:S74),SUMIF($C$20:$Q$20,T$20,$C74:$Q74)*0.1))</f>
        <v>0</v>
      </c>
      <c r="U74" s="68">
        <f>+IF(SUMIF($C$20:$Q$20,U$20,$C74:$Q74)&gt;13750,1375-SUM($R74:T74),IF(SUMIF($C$20:$Q$20,U$20,$C74:$Q74)*0.1+SUM($R74:T74)&gt;1375,1375-SUM($R74:T74),SUMIF($C$20:$Q$20,U$20,$C74:$Q74)*0.1))</f>
        <v>0</v>
      </c>
    </row>
    <row r="75" spans="1:21" x14ac:dyDescent="0.25">
      <c r="A75" s="37" t="s">
        <v>120</v>
      </c>
      <c r="B75" s="30" t="s">
        <v>72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68">
        <f t="shared" si="3"/>
        <v>0</v>
      </c>
      <c r="S75" s="68">
        <f>+IF(SUMIF($C$20:$Q$20,S$20,$C75:$Q75)&gt;13750,1375-SUM($R75:R75),IF(SUMIF($C$20:$Q$20,S$20,$C75:$Q75)*0.1+SUM($R75:R75)&gt;1375,1375-SUM($R75:R75),SUMIF($C$20:$Q$20,S$20,$C75:$Q75)*0.1))</f>
        <v>0</v>
      </c>
      <c r="T75" s="68">
        <f>+IF(SUMIF($C$20:$Q$20,T$20,$C75:$Q75)&gt;13750,1375-SUM($R75:S75),IF(SUMIF($C$20:$Q$20,T$20,$C75:$Q75)*0.1+SUM($R75:S75)&gt;1375,1375-SUM($R75:S75),SUMIF($C$20:$Q$20,T$20,$C75:$Q75)*0.1))</f>
        <v>0</v>
      </c>
      <c r="U75" s="68">
        <f>+IF(SUMIF($C$20:$Q$20,U$20,$C75:$Q75)&gt;13750,1375-SUM($R75:T75),IF(SUMIF($C$20:$Q$20,U$20,$C75:$Q75)*0.1+SUM($R75:T75)&gt;1375,1375-SUM($R75:T75),SUMIF($C$20:$Q$20,U$20,$C75:$Q75)*0.1))</f>
        <v>0</v>
      </c>
    </row>
    <row r="76" spans="1:21" x14ac:dyDescent="0.25">
      <c r="A76" s="37" t="s">
        <v>121</v>
      </c>
      <c r="B76" s="30" t="s">
        <v>72</v>
      </c>
      <c r="C76" s="31">
        <v>0</v>
      </c>
      <c r="D76" s="31">
        <v>0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68">
        <f t="shared" si="3"/>
        <v>0</v>
      </c>
      <c r="S76" s="68">
        <f>+IF(SUMIF($C$20:$Q$20,S$20,$C76:$Q76)&gt;13750,1375-SUM($R76:R76),IF(SUMIF($C$20:$Q$20,S$20,$C76:$Q76)*0.1+SUM($R76:R76)&gt;1375,1375-SUM($R76:R76),SUMIF($C$20:$Q$20,S$20,$C76:$Q76)*0.1))</f>
        <v>0</v>
      </c>
      <c r="T76" s="68">
        <f>+IF(SUMIF($C$20:$Q$20,T$20,$C76:$Q76)&gt;13750,1375-SUM($R76:S76),IF(SUMIF($C$20:$Q$20,T$20,$C76:$Q76)*0.1+SUM($R76:S76)&gt;1375,1375-SUM($R76:S76),SUMIF($C$20:$Q$20,T$20,$C76:$Q76)*0.1))</f>
        <v>0</v>
      </c>
      <c r="U76" s="68">
        <f>+IF(SUMIF($C$20:$Q$20,U$20,$C76:$Q76)&gt;13750,1375-SUM($R76:T76),IF(SUMIF($C$20:$Q$20,U$20,$C76:$Q76)*0.1+SUM($R76:T76)&gt;1375,1375-SUM($R76:T76),SUMIF($C$20:$Q$20,U$20,$C76:$Q76)*0.1))</f>
        <v>0</v>
      </c>
    </row>
    <row r="77" spans="1:21" x14ac:dyDescent="0.25">
      <c r="A77" s="37" t="s">
        <v>122</v>
      </c>
      <c r="B77" s="30" t="s">
        <v>72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68">
        <f t="shared" si="3"/>
        <v>0</v>
      </c>
      <c r="S77" s="68">
        <f>+IF(SUMIF($C$20:$Q$20,S$20,$C77:$Q77)&gt;13750,1375-SUM($R77:R77),IF(SUMIF($C$20:$Q$20,S$20,$C77:$Q77)*0.1+SUM($R77:R77)&gt;1375,1375-SUM($R77:R77),SUMIF($C$20:$Q$20,S$20,$C77:$Q77)*0.1))</f>
        <v>0</v>
      </c>
      <c r="T77" s="68">
        <f>+IF(SUMIF($C$20:$Q$20,T$20,$C77:$Q77)&gt;13750,1375-SUM($R77:S77),IF(SUMIF($C$20:$Q$20,T$20,$C77:$Q77)*0.1+SUM($R77:S77)&gt;1375,1375-SUM($R77:S77),SUMIF($C$20:$Q$20,T$20,$C77:$Q77)*0.1))</f>
        <v>0</v>
      </c>
      <c r="U77" s="68">
        <f>+IF(SUMIF($C$20:$Q$20,U$20,$C77:$Q77)&gt;13750,1375-SUM($R77:T77),IF(SUMIF($C$20:$Q$20,U$20,$C77:$Q77)*0.1+SUM($R77:T77)&gt;1375,1375-SUM($R77:T77),SUMIF($C$20:$Q$20,U$20,$C77:$Q77)*0.1))</f>
        <v>0</v>
      </c>
    </row>
    <row r="78" spans="1:21" x14ac:dyDescent="0.25">
      <c r="A78" s="37" t="s">
        <v>123</v>
      </c>
      <c r="B78" s="30" t="s">
        <v>72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68">
        <f t="shared" si="3"/>
        <v>0</v>
      </c>
      <c r="S78" s="68">
        <f>+IF(SUMIF($C$20:$Q$20,S$20,$C78:$Q78)&gt;13750,1375-SUM($R78:R78),IF(SUMIF($C$20:$Q$20,S$20,$C78:$Q78)*0.1+SUM($R78:R78)&gt;1375,1375-SUM($R78:R78),SUMIF($C$20:$Q$20,S$20,$C78:$Q78)*0.1))</f>
        <v>0</v>
      </c>
      <c r="T78" s="68">
        <f>+IF(SUMIF($C$20:$Q$20,T$20,$C78:$Q78)&gt;13750,1375-SUM($R78:S78),IF(SUMIF($C$20:$Q$20,T$20,$C78:$Q78)*0.1+SUM($R78:S78)&gt;1375,1375-SUM($R78:S78),SUMIF($C$20:$Q$20,T$20,$C78:$Q78)*0.1))</f>
        <v>0</v>
      </c>
      <c r="U78" s="68">
        <f>+IF(SUMIF($C$20:$Q$20,U$20,$C78:$Q78)&gt;13750,1375-SUM($R78:T78),IF(SUMIF($C$20:$Q$20,U$20,$C78:$Q78)*0.1+SUM($R78:T78)&gt;1375,1375-SUM($R78:T78),SUMIF($C$20:$Q$20,U$20,$C78:$Q78)*0.1))</f>
        <v>0</v>
      </c>
    </row>
    <row r="79" spans="1:21" x14ac:dyDescent="0.25">
      <c r="A79" s="37" t="s">
        <v>124</v>
      </c>
      <c r="B79" s="30" t="s">
        <v>72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68">
        <f t="shared" si="3"/>
        <v>0</v>
      </c>
      <c r="S79" s="68">
        <f>+IF(SUMIF($C$20:$Q$20,S$20,$C79:$Q79)&gt;13750,1375-SUM($R79:R79),IF(SUMIF($C$20:$Q$20,S$20,$C79:$Q79)*0.1+SUM($R79:R79)&gt;1375,1375-SUM($R79:R79),SUMIF($C$20:$Q$20,S$20,$C79:$Q79)*0.1))</f>
        <v>0</v>
      </c>
      <c r="T79" s="68">
        <f>+IF(SUMIF($C$20:$Q$20,T$20,$C79:$Q79)&gt;13750,1375-SUM($R79:S79),IF(SUMIF($C$20:$Q$20,T$20,$C79:$Q79)*0.1+SUM($R79:S79)&gt;1375,1375-SUM($R79:S79),SUMIF($C$20:$Q$20,T$20,$C79:$Q79)*0.1))</f>
        <v>0</v>
      </c>
      <c r="U79" s="68">
        <f>+IF(SUMIF($C$20:$Q$20,U$20,$C79:$Q79)&gt;13750,1375-SUM($R79:T79),IF(SUMIF($C$20:$Q$20,U$20,$C79:$Q79)*0.1+SUM($R79:T79)&gt;1375,1375-SUM($R79:T79),SUMIF($C$20:$Q$20,U$20,$C79:$Q79)*0.1))</f>
        <v>0</v>
      </c>
    </row>
    <row r="80" spans="1:21" x14ac:dyDescent="0.25">
      <c r="A80" s="37" t="s">
        <v>125</v>
      </c>
      <c r="B80" s="30" t="s">
        <v>72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68">
        <f t="shared" si="3"/>
        <v>0</v>
      </c>
      <c r="S80" s="68">
        <f>+IF(SUMIF($C$20:$Q$20,S$20,$C80:$Q80)&gt;13750,1375-SUM($R80:R80),IF(SUMIF($C$20:$Q$20,S$20,$C80:$Q80)*0.1+SUM($R80:R80)&gt;1375,1375-SUM($R80:R80),SUMIF($C$20:$Q$20,S$20,$C80:$Q80)*0.1))</f>
        <v>0</v>
      </c>
      <c r="T80" s="68">
        <f>+IF(SUMIF($C$20:$Q$20,T$20,$C80:$Q80)&gt;13750,1375-SUM($R80:S80),IF(SUMIF($C$20:$Q$20,T$20,$C80:$Q80)*0.1+SUM($R80:S80)&gt;1375,1375-SUM($R80:S80),SUMIF($C$20:$Q$20,T$20,$C80:$Q80)*0.1))</f>
        <v>0</v>
      </c>
      <c r="U80" s="68">
        <f>+IF(SUMIF($C$20:$Q$20,U$20,$C80:$Q80)&gt;13750,1375-SUM($R80:T80),IF(SUMIF($C$20:$Q$20,U$20,$C80:$Q80)*0.1+SUM($R80:T80)&gt;1375,1375-SUM($R80:T80),SUMIF($C$20:$Q$20,U$20,$C80:$Q80)*0.1))</f>
        <v>0</v>
      </c>
    </row>
    <row r="81" spans="1:21" x14ac:dyDescent="0.25">
      <c r="A81" s="37" t="s">
        <v>126</v>
      </c>
      <c r="B81" s="30" t="s">
        <v>72</v>
      </c>
      <c r="C81" s="31">
        <v>0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68">
        <f t="shared" si="3"/>
        <v>0</v>
      </c>
      <c r="S81" s="68">
        <f>+IF(SUMIF($C$20:$Q$20,S$20,$C81:$Q81)&gt;13750,1375-SUM($R81:R81),IF(SUMIF($C$20:$Q$20,S$20,$C81:$Q81)*0.1+SUM($R81:R81)&gt;1375,1375-SUM($R81:R81),SUMIF($C$20:$Q$20,S$20,$C81:$Q81)*0.1))</f>
        <v>0</v>
      </c>
      <c r="T81" s="68">
        <f>+IF(SUMIF($C$20:$Q$20,T$20,$C81:$Q81)&gt;13750,1375-SUM($R81:S81),IF(SUMIF($C$20:$Q$20,T$20,$C81:$Q81)*0.1+SUM($R81:S81)&gt;1375,1375-SUM($R81:S81),SUMIF($C$20:$Q$20,T$20,$C81:$Q81)*0.1))</f>
        <v>0</v>
      </c>
      <c r="U81" s="68">
        <f>+IF(SUMIF($C$20:$Q$20,U$20,$C81:$Q81)&gt;13750,1375-SUM($R81:T81),IF(SUMIF($C$20:$Q$20,U$20,$C81:$Q81)*0.1+SUM($R81:T81)&gt;1375,1375-SUM($R81:T81),SUMIF($C$20:$Q$20,U$20,$C81:$Q81)*0.1))</f>
        <v>0</v>
      </c>
    </row>
    <row r="82" spans="1:21" x14ac:dyDescent="0.25">
      <c r="A82" s="37" t="s">
        <v>127</v>
      </c>
      <c r="B82" s="30" t="s">
        <v>72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68">
        <f t="shared" si="3"/>
        <v>0</v>
      </c>
      <c r="S82" s="68">
        <f>+IF(SUMIF($C$20:$Q$20,S$20,$C82:$Q82)&gt;13750,1375-SUM($R82:R82),IF(SUMIF($C$20:$Q$20,S$20,$C82:$Q82)*0.1+SUM($R82:R82)&gt;1375,1375-SUM($R82:R82),SUMIF($C$20:$Q$20,S$20,$C82:$Q82)*0.1))</f>
        <v>0</v>
      </c>
      <c r="T82" s="68">
        <f>+IF(SUMIF($C$20:$Q$20,T$20,$C82:$Q82)&gt;13750,1375-SUM($R82:S82),IF(SUMIF($C$20:$Q$20,T$20,$C82:$Q82)*0.1+SUM($R82:S82)&gt;1375,1375-SUM($R82:S82),SUMIF($C$20:$Q$20,T$20,$C82:$Q82)*0.1))</f>
        <v>0</v>
      </c>
      <c r="U82" s="68">
        <f>+IF(SUMIF($C$20:$Q$20,U$20,$C82:$Q82)&gt;13750,1375-SUM($R82:T82),IF(SUMIF($C$20:$Q$20,U$20,$C82:$Q82)*0.1+SUM($R82:T82)&gt;1375,1375-SUM($R82:T82),SUMIF($C$20:$Q$20,U$20,$C82:$Q82)*0.1))</f>
        <v>0</v>
      </c>
    </row>
    <row r="83" spans="1:21" x14ac:dyDescent="0.25">
      <c r="A83" s="37" t="s">
        <v>128</v>
      </c>
      <c r="B83" s="30" t="s">
        <v>72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68">
        <f t="shared" si="3"/>
        <v>0</v>
      </c>
      <c r="S83" s="68">
        <f>+IF(SUMIF($C$20:$Q$20,S$20,$C83:$Q83)&gt;13750,1375-SUM($R83:R83),IF(SUMIF($C$20:$Q$20,S$20,$C83:$Q83)*0.1+SUM($R83:R83)&gt;1375,1375-SUM($R83:R83),SUMIF($C$20:$Q$20,S$20,$C83:$Q83)*0.1))</f>
        <v>0</v>
      </c>
      <c r="T83" s="68">
        <f>+IF(SUMIF($C$20:$Q$20,T$20,$C83:$Q83)&gt;13750,1375-SUM($R83:S83),IF(SUMIF($C$20:$Q$20,T$20,$C83:$Q83)*0.1+SUM($R83:S83)&gt;1375,1375-SUM($R83:S83),SUMIF($C$20:$Q$20,T$20,$C83:$Q83)*0.1))</f>
        <v>0</v>
      </c>
      <c r="U83" s="68">
        <f>+IF(SUMIF($C$20:$Q$20,U$20,$C83:$Q83)&gt;13750,1375-SUM($R83:T83),IF(SUMIF($C$20:$Q$20,U$20,$C83:$Q83)*0.1+SUM($R83:T83)&gt;1375,1375-SUM($R83:T83),SUMIF($C$20:$Q$20,U$20,$C83:$Q83)*0.1))</f>
        <v>0</v>
      </c>
    </row>
    <row r="84" spans="1:21" x14ac:dyDescent="0.25">
      <c r="A84" s="37" t="s">
        <v>129</v>
      </c>
      <c r="B84" s="30" t="s">
        <v>72</v>
      </c>
      <c r="C84" s="31">
        <v>0</v>
      </c>
      <c r="D84" s="31">
        <v>0</v>
      </c>
      <c r="E84" s="31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68">
        <f t="shared" si="3"/>
        <v>0</v>
      </c>
      <c r="S84" s="68">
        <f>+IF(SUMIF($C$20:$Q$20,S$20,$C84:$Q84)&gt;13750,1375-SUM($R84:R84),IF(SUMIF($C$20:$Q$20,S$20,$C84:$Q84)*0.1+SUM($R84:R84)&gt;1375,1375-SUM($R84:R84),SUMIF($C$20:$Q$20,S$20,$C84:$Q84)*0.1))</f>
        <v>0</v>
      </c>
      <c r="T84" s="68">
        <f>+IF(SUMIF($C$20:$Q$20,T$20,$C84:$Q84)&gt;13750,1375-SUM($R84:S84),IF(SUMIF($C$20:$Q$20,T$20,$C84:$Q84)*0.1+SUM($R84:S84)&gt;1375,1375-SUM($R84:S84),SUMIF($C$20:$Q$20,T$20,$C84:$Q84)*0.1))</f>
        <v>0</v>
      </c>
      <c r="U84" s="68">
        <f>+IF(SUMIF($C$20:$Q$20,U$20,$C84:$Q84)&gt;13750,1375-SUM($R84:T84),IF(SUMIF($C$20:$Q$20,U$20,$C84:$Q84)*0.1+SUM($R84:T84)&gt;1375,1375-SUM($R84:T84),SUMIF($C$20:$Q$20,U$20,$C84:$Q84)*0.1))</f>
        <v>0</v>
      </c>
    </row>
    <row r="85" spans="1:21" x14ac:dyDescent="0.25">
      <c r="A85" s="37" t="s">
        <v>130</v>
      </c>
      <c r="B85" s="30" t="s">
        <v>72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68">
        <f t="shared" si="3"/>
        <v>0</v>
      </c>
      <c r="S85" s="68">
        <f>+IF(SUMIF($C$20:$Q$20,S$20,$C85:$Q85)&gt;13750,1375-SUM($R85:R85),IF(SUMIF($C$20:$Q$20,S$20,$C85:$Q85)*0.1+SUM($R85:R85)&gt;1375,1375-SUM($R85:R85),SUMIF($C$20:$Q$20,S$20,$C85:$Q85)*0.1))</f>
        <v>0</v>
      </c>
      <c r="T85" s="68">
        <f>+IF(SUMIF($C$20:$Q$20,T$20,$C85:$Q85)&gt;13750,1375-SUM($R85:S85),IF(SUMIF($C$20:$Q$20,T$20,$C85:$Q85)*0.1+SUM($R85:S85)&gt;1375,1375-SUM($R85:S85),SUMIF($C$20:$Q$20,T$20,$C85:$Q85)*0.1))</f>
        <v>0</v>
      </c>
      <c r="U85" s="68">
        <f>+IF(SUMIF($C$20:$Q$20,U$20,$C85:$Q85)&gt;13750,1375-SUM($R85:T85),IF(SUMIF($C$20:$Q$20,U$20,$C85:$Q85)*0.1+SUM($R85:T85)&gt;1375,1375-SUM($R85:T85),SUMIF($C$20:$Q$20,U$20,$C85:$Q85)*0.1))</f>
        <v>0</v>
      </c>
    </row>
    <row r="86" spans="1:21" x14ac:dyDescent="0.25">
      <c r="A86" s="37" t="s">
        <v>131</v>
      </c>
      <c r="B86" s="30" t="s">
        <v>72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68">
        <f t="shared" si="3"/>
        <v>0</v>
      </c>
      <c r="S86" s="68">
        <f>+IF(SUMIF($C$20:$Q$20,S$20,$C86:$Q86)&gt;13750,1375-SUM($R86:R86),IF(SUMIF($C$20:$Q$20,S$20,$C86:$Q86)*0.1+SUM($R86:R86)&gt;1375,1375-SUM($R86:R86),SUMIF($C$20:$Q$20,S$20,$C86:$Q86)*0.1))</f>
        <v>0</v>
      </c>
      <c r="T86" s="68">
        <f>+IF(SUMIF($C$20:$Q$20,T$20,$C86:$Q86)&gt;13750,1375-SUM($R86:S86),IF(SUMIF($C$20:$Q$20,T$20,$C86:$Q86)*0.1+SUM($R86:S86)&gt;1375,1375-SUM($R86:S86),SUMIF($C$20:$Q$20,T$20,$C86:$Q86)*0.1))</f>
        <v>0</v>
      </c>
      <c r="U86" s="68">
        <f>+IF(SUMIF($C$20:$Q$20,U$20,$C86:$Q86)&gt;13750,1375-SUM($R86:T86),IF(SUMIF($C$20:$Q$20,U$20,$C86:$Q86)*0.1+SUM($R86:T86)&gt;1375,1375-SUM($R86:T86),SUMIF($C$20:$Q$20,U$20,$C86:$Q86)*0.1))</f>
        <v>0</v>
      </c>
    </row>
    <row r="87" spans="1:21" x14ac:dyDescent="0.25">
      <c r="A87" s="37" t="s">
        <v>132</v>
      </c>
      <c r="B87" s="30" t="s">
        <v>72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68">
        <f t="shared" ref="R87:R150" si="4">+IF(SUMIF($C$20:$Q$20,R$20,$C87:$Q87)&gt;13750,1375,SUMIF($C$20:$Q$20,R$20,$C87:$Q87)*0.1)</f>
        <v>0</v>
      </c>
      <c r="S87" s="68">
        <f>+IF(SUMIF($C$20:$Q$20,S$20,$C87:$Q87)&gt;13750,1375-SUM($R87:R87),IF(SUMIF($C$20:$Q$20,S$20,$C87:$Q87)*0.1+SUM($R87:R87)&gt;1375,1375-SUM($R87:R87),SUMIF($C$20:$Q$20,S$20,$C87:$Q87)*0.1))</f>
        <v>0</v>
      </c>
      <c r="T87" s="68">
        <f>+IF(SUMIF($C$20:$Q$20,T$20,$C87:$Q87)&gt;13750,1375-SUM($R87:S87),IF(SUMIF($C$20:$Q$20,T$20,$C87:$Q87)*0.1+SUM($R87:S87)&gt;1375,1375-SUM($R87:S87),SUMIF($C$20:$Q$20,T$20,$C87:$Q87)*0.1))</f>
        <v>0</v>
      </c>
      <c r="U87" s="68">
        <f>+IF(SUMIF($C$20:$Q$20,U$20,$C87:$Q87)&gt;13750,1375-SUM($R87:T87),IF(SUMIF($C$20:$Q$20,U$20,$C87:$Q87)*0.1+SUM($R87:T87)&gt;1375,1375-SUM($R87:T87),SUMIF($C$20:$Q$20,U$20,$C87:$Q87)*0.1))</f>
        <v>0</v>
      </c>
    </row>
    <row r="88" spans="1:21" x14ac:dyDescent="0.25">
      <c r="A88" s="37" t="s">
        <v>133</v>
      </c>
      <c r="B88" s="30" t="s">
        <v>72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68">
        <f t="shared" si="4"/>
        <v>0</v>
      </c>
      <c r="S88" s="68">
        <f>+IF(SUMIF($C$20:$Q$20,S$20,$C88:$Q88)&gt;13750,1375-SUM($R88:R88),IF(SUMIF($C$20:$Q$20,S$20,$C88:$Q88)*0.1+SUM($R88:R88)&gt;1375,1375-SUM($R88:R88),SUMIF($C$20:$Q$20,S$20,$C88:$Q88)*0.1))</f>
        <v>0</v>
      </c>
      <c r="T88" s="68">
        <f>+IF(SUMIF($C$20:$Q$20,T$20,$C88:$Q88)&gt;13750,1375-SUM($R88:S88),IF(SUMIF($C$20:$Q$20,T$20,$C88:$Q88)*0.1+SUM($R88:S88)&gt;1375,1375-SUM($R88:S88),SUMIF($C$20:$Q$20,T$20,$C88:$Q88)*0.1))</f>
        <v>0</v>
      </c>
      <c r="U88" s="68">
        <f>+IF(SUMIF($C$20:$Q$20,U$20,$C88:$Q88)&gt;13750,1375-SUM($R88:T88),IF(SUMIF($C$20:$Q$20,U$20,$C88:$Q88)*0.1+SUM($R88:T88)&gt;1375,1375-SUM($R88:T88),SUMIF($C$20:$Q$20,U$20,$C88:$Q88)*0.1))</f>
        <v>0</v>
      </c>
    </row>
    <row r="89" spans="1:21" x14ac:dyDescent="0.25">
      <c r="A89" s="37" t="s">
        <v>134</v>
      </c>
      <c r="B89" s="30" t="s">
        <v>72</v>
      </c>
      <c r="C89" s="31">
        <v>0</v>
      </c>
      <c r="D89" s="31">
        <v>0</v>
      </c>
      <c r="E89" s="31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68">
        <f t="shared" si="4"/>
        <v>0</v>
      </c>
      <c r="S89" s="68">
        <f>+IF(SUMIF($C$20:$Q$20,S$20,$C89:$Q89)&gt;13750,1375-SUM($R89:R89),IF(SUMIF($C$20:$Q$20,S$20,$C89:$Q89)*0.1+SUM($R89:R89)&gt;1375,1375-SUM($R89:R89),SUMIF($C$20:$Q$20,S$20,$C89:$Q89)*0.1))</f>
        <v>0</v>
      </c>
      <c r="T89" s="68">
        <f>+IF(SUMIF($C$20:$Q$20,T$20,$C89:$Q89)&gt;13750,1375-SUM($R89:S89),IF(SUMIF($C$20:$Q$20,T$20,$C89:$Q89)*0.1+SUM($R89:S89)&gt;1375,1375-SUM($R89:S89),SUMIF($C$20:$Q$20,T$20,$C89:$Q89)*0.1))</f>
        <v>0</v>
      </c>
      <c r="U89" s="68">
        <f>+IF(SUMIF($C$20:$Q$20,U$20,$C89:$Q89)&gt;13750,1375-SUM($R89:T89),IF(SUMIF($C$20:$Q$20,U$20,$C89:$Q89)*0.1+SUM($R89:T89)&gt;1375,1375-SUM($R89:T89),SUMIF($C$20:$Q$20,U$20,$C89:$Q89)*0.1))</f>
        <v>0</v>
      </c>
    </row>
    <row r="90" spans="1:21" x14ac:dyDescent="0.25">
      <c r="A90" s="37" t="s">
        <v>135</v>
      </c>
      <c r="B90" s="30" t="s">
        <v>72</v>
      </c>
      <c r="C90" s="31">
        <v>0</v>
      </c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68">
        <f t="shared" si="4"/>
        <v>0</v>
      </c>
      <c r="S90" s="68">
        <f>+IF(SUMIF($C$20:$Q$20,S$20,$C90:$Q90)&gt;13750,1375-SUM($R90:R90),IF(SUMIF($C$20:$Q$20,S$20,$C90:$Q90)*0.1+SUM($R90:R90)&gt;1375,1375-SUM($R90:R90),SUMIF($C$20:$Q$20,S$20,$C90:$Q90)*0.1))</f>
        <v>0</v>
      </c>
      <c r="T90" s="68">
        <f>+IF(SUMIF($C$20:$Q$20,T$20,$C90:$Q90)&gt;13750,1375-SUM($R90:S90),IF(SUMIF($C$20:$Q$20,T$20,$C90:$Q90)*0.1+SUM($R90:S90)&gt;1375,1375-SUM($R90:S90),SUMIF($C$20:$Q$20,T$20,$C90:$Q90)*0.1))</f>
        <v>0</v>
      </c>
      <c r="U90" s="68">
        <f>+IF(SUMIF($C$20:$Q$20,U$20,$C90:$Q90)&gt;13750,1375-SUM($R90:T90),IF(SUMIF($C$20:$Q$20,U$20,$C90:$Q90)*0.1+SUM($R90:T90)&gt;1375,1375-SUM($R90:T90),SUMIF($C$20:$Q$20,U$20,$C90:$Q90)*0.1))</f>
        <v>0</v>
      </c>
    </row>
    <row r="91" spans="1:21" x14ac:dyDescent="0.25">
      <c r="A91" s="37" t="s">
        <v>136</v>
      </c>
      <c r="B91" s="30" t="s">
        <v>72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68">
        <f t="shared" si="4"/>
        <v>0</v>
      </c>
      <c r="S91" s="68">
        <f>+IF(SUMIF($C$20:$Q$20,S$20,$C91:$Q91)&gt;13750,1375-SUM($R91:R91),IF(SUMIF($C$20:$Q$20,S$20,$C91:$Q91)*0.1+SUM($R91:R91)&gt;1375,1375-SUM($R91:R91),SUMIF($C$20:$Q$20,S$20,$C91:$Q91)*0.1))</f>
        <v>0</v>
      </c>
      <c r="T91" s="68">
        <f>+IF(SUMIF($C$20:$Q$20,T$20,$C91:$Q91)&gt;13750,1375-SUM($R91:S91),IF(SUMIF($C$20:$Q$20,T$20,$C91:$Q91)*0.1+SUM($R91:S91)&gt;1375,1375-SUM($R91:S91),SUMIF($C$20:$Q$20,T$20,$C91:$Q91)*0.1))</f>
        <v>0</v>
      </c>
      <c r="U91" s="68">
        <f>+IF(SUMIF($C$20:$Q$20,U$20,$C91:$Q91)&gt;13750,1375-SUM($R91:T91),IF(SUMIF($C$20:$Q$20,U$20,$C91:$Q91)*0.1+SUM($R91:T91)&gt;1375,1375-SUM($R91:T91),SUMIF($C$20:$Q$20,U$20,$C91:$Q91)*0.1))</f>
        <v>0</v>
      </c>
    </row>
    <row r="92" spans="1:21" x14ac:dyDescent="0.25">
      <c r="A92" s="37" t="s">
        <v>137</v>
      </c>
      <c r="B92" s="30" t="s">
        <v>72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68">
        <f t="shared" si="4"/>
        <v>0</v>
      </c>
      <c r="S92" s="68">
        <f>+IF(SUMIF($C$20:$Q$20,S$20,$C92:$Q92)&gt;13750,1375-SUM($R92:R92),IF(SUMIF($C$20:$Q$20,S$20,$C92:$Q92)*0.1+SUM($R92:R92)&gt;1375,1375-SUM($R92:R92),SUMIF($C$20:$Q$20,S$20,$C92:$Q92)*0.1))</f>
        <v>0</v>
      </c>
      <c r="T92" s="68">
        <f>+IF(SUMIF($C$20:$Q$20,T$20,$C92:$Q92)&gt;13750,1375-SUM($R92:S92),IF(SUMIF($C$20:$Q$20,T$20,$C92:$Q92)*0.1+SUM($R92:S92)&gt;1375,1375-SUM($R92:S92),SUMIF($C$20:$Q$20,T$20,$C92:$Q92)*0.1))</f>
        <v>0</v>
      </c>
      <c r="U92" s="68">
        <f>+IF(SUMIF($C$20:$Q$20,U$20,$C92:$Q92)&gt;13750,1375-SUM($R92:T92),IF(SUMIF($C$20:$Q$20,U$20,$C92:$Q92)*0.1+SUM($R92:T92)&gt;1375,1375-SUM($R92:T92),SUMIF($C$20:$Q$20,U$20,$C92:$Q92)*0.1))</f>
        <v>0</v>
      </c>
    </row>
    <row r="93" spans="1:21" x14ac:dyDescent="0.25">
      <c r="A93" s="37" t="s">
        <v>138</v>
      </c>
      <c r="B93" s="30" t="s">
        <v>72</v>
      </c>
      <c r="C93" s="31">
        <v>0</v>
      </c>
      <c r="D93" s="31">
        <v>0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68">
        <f t="shared" si="4"/>
        <v>0</v>
      </c>
      <c r="S93" s="68">
        <f>+IF(SUMIF($C$20:$Q$20,S$20,$C93:$Q93)&gt;13750,1375-SUM($R93:R93),IF(SUMIF($C$20:$Q$20,S$20,$C93:$Q93)*0.1+SUM($R93:R93)&gt;1375,1375-SUM($R93:R93),SUMIF($C$20:$Q$20,S$20,$C93:$Q93)*0.1))</f>
        <v>0</v>
      </c>
      <c r="T93" s="68">
        <f>+IF(SUMIF($C$20:$Q$20,T$20,$C93:$Q93)&gt;13750,1375-SUM($R93:S93),IF(SUMIF($C$20:$Q$20,T$20,$C93:$Q93)*0.1+SUM($R93:S93)&gt;1375,1375-SUM($R93:S93),SUMIF($C$20:$Q$20,T$20,$C93:$Q93)*0.1))</f>
        <v>0</v>
      </c>
      <c r="U93" s="68">
        <f>+IF(SUMIF($C$20:$Q$20,U$20,$C93:$Q93)&gt;13750,1375-SUM($R93:T93),IF(SUMIF($C$20:$Q$20,U$20,$C93:$Q93)*0.1+SUM($R93:T93)&gt;1375,1375-SUM($R93:T93),SUMIF($C$20:$Q$20,U$20,$C93:$Q93)*0.1))</f>
        <v>0</v>
      </c>
    </row>
    <row r="94" spans="1:21" x14ac:dyDescent="0.25">
      <c r="A94" s="37" t="s">
        <v>139</v>
      </c>
      <c r="B94" s="30" t="s">
        <v>72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68">
        <f t="shared" si="4"/>
        <v>0</v>
      </c>
      <c r="S94" s="68">
        <f>+IF(SUMIF($C$20:$Q$20,S$20,$C94:$Q94)&gt;13750,1375-SUM($R94:R94),IF(SUMIF($C$20:$Q$20,S$20,$C94:$Q94)*0.1+SUM($R94:R94)&gt;1375,1375-SUM($R94:R94),SUMIF($C$20:$Q$20,S$20,$C94:$Q94)*0.1))</f>
        <v>0</v>
      </c>
      <c r="T94" s="68">
        <f>+IF(SUMIF($C$20:$Q$20,T$20,$C94:$Q94)&gt;13750,1375-SUM($R94:S94),IF(SUMIF($C$20:$Q$20,T$20,$C94:$Q94)*0.1+SUM($R94:S94)&gt;1375,1375-SUM($R94:S94),SUMIF($C$20:$Q$20,T$20,$C94:$Q94)*0.1))</f>
        <v>0</v>
      </c>
      <c r="U94" s="68">
        <f>+IF(SUMIF($C$20:$Q$20,U$20,$C94:$Q94)&gt;13750,1375-SUM($R94:T94),IF(SUMIF($C$20:$Q$20,U$20,$C94:$Q94)*0.1+SUM($R94:T94)&gt;1375,1375-SUM($R94:T94),SUMIF($C$20:$Q$20,U$20,$C94:$Q94)*0.1))</f>
        <v>0</v>
      </c>
    </row>
    <row r="95" spans="1:21" x14ac:dyDescent="0.25">
      <c r="A95" s="37" t="s">
        <v>140</v>
      </c>
      <c r="B95" s="30" t="s">
        <v>72</v>
      </c>
      <c r="C95" s="31">
        <v>0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68">
        <f t="shared" si="4"/>
        <v>0</v>
      </c>
      <c r="S95" s="68">
        <f>+IF(SUMIF($C$20:$Q$20,S$20,$C95:$Q95)&gt;13750,1375-SUM($R95:R95),IF(SUMIF($C$20:$Q$20,S$20,$C95:$Q95)*0.1+SUM($R95:R95)&gt;1375,1375-SUM($R95:R95),SUMIF($C$20:$Q$20,S$20,$C95:$Q95)*0.1))</f>
        <v>0</v>
      </c>
      <c r="T95" s="68">
        <f>+IF(SUMIF($C$20:$Q$20,T$20,$C95:$Q95)&gt;13750,1375-SUM($R95:S95),IF(SUMIF($C$20:$Q$20,T$20,$C95:$Q95)*0.1+SUM($R95:S95)&gt;1375,1375-SUM($R95:S95),SUMIF($C$20:$Q$20,T$20,$C95:$Q95)*0.1))</f>
        <v>0</v>
      </c>
      <c r="U95" s="68">
        <f>+IF(SUMIF($C$20:$Q$20,U$20,$C95:$Q95)&gt;13750,1375-SUM($R95:T95),IF(SUMIF($C$20:$Q$20,U$20,$C95:$Q95)*0.1+SUM($R95:T95)&gt;1375,1375-SUM($R95:T95),SUMIF($C$20:$Q$20,U$20,$C95:$Q95)*0.1))</f>
        <v>0</v>
      </c>
    </row>
    <row r="96" spans="1:21" x14ac:dyDescent="0.25">
      <c r="A96" s="37" t="s">
        <v>141</v>
      </c>
      <c r="B96" s="30" t="s">
        <v>72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68">
        <f t="shared" si="4"/>
        <v>0</v>
      </c>
      <c r="S96" s="68">
        <f>+IF(SUMIF($C$20:$Q$20,S$20,$C96:$Q96)&gt;13750,1375-SUM($R96:R96),IF(SUMIF($C$20:$Q$20,S$20,$C96:$Q96)*0.1+SUM($R96:R96)&gt;1375,1375-SUM($R96:R96),SUMIF($C$20:$Q$20,S$20,$C96:$Q96)*0.1))</f>
        <v>0</v>
      </c>
      <c r="T96" s="68">
        <f>+IF(SUMIF($C$20:$Q$20,T$20,$C96:$Q96)&gt;13750,1375-SUM($R96:S96),IF(SUMIF($C$20:$Q$20,T$20,$C96:$Q96)*0.1+SUM($R96:S96)&gt;1375,1375-SUM($R96:S96),SUMIF($C$20:$Q$20,T$20,$C96:$Q96)*0.1))</f>
        <v>0</v>
      </c>
      <c r="U96" s="68">
        <f>+IF(SUMIF($C$20:$Q$20,U$20,$C96:$Q96)&gt;13750,1375-SUM($R96:T96),IF(SUMIF($C$20:$Q$20,U$20,$C96:$Q96)*0.1+SUM($R96:T96)&gt;1375,1375-SUM($R96:T96),SUMIF($C$20:$Q$20,U$20,$C96:$Q96)*0.1))</f>
        <v>0</v>
      </c>
    </row>
    <row r="97" spans="1:21" x14ac:dyDescent="0.25">
      <c r="A97" s="37" t="s">
        <v>142</v>
      </c>
      <c r="B97" s="30" t="s">
        <v>72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68">
        <f t="shared" si="4"/>
        <v>0</v>
      </c>
      <c r="S97" s="68">
        <f>+IF(SUMIF($C$20:$Q$20,S$20,$C97:$Q97)&gt;13750,1375-SUM($R97:R97),IF(SUMIF($C$20:$Q$20,S$20,$C97:$Q97)*0.1+SUM($R97:R97)&gt;1375,1375-SUM($R97:R97),SUMIF($C$20:$Q$20,S$20,$C97:$Q97)*0.1))</f>
        <v>0</v>
      </c>
      <c r="T97" s="68">
        <f>+IF(SUMIF($C$20:$Q$20,T$20,$C97:$Q97)&gt;13750,1375-SUM($R97:S97),IF(SUMIF($C$20:$Q$20,T$20,$C97:$Q97)*0.1+SUM($R97:S97)&gt;1375,1375-SUM($R97:S97),SUMIF($C$20:$Q$20,T$20,$C97:$Q97)*0.1))</f>
        <v>0</v>
      </c>
      <c r="U97" s="68">
        <f>+IF(SUMIF($C$20:$Q$20,U$20,$C97:$Q97)&gt;13750,1375-SUM($R97:T97),IF(SUMIF($C$20:$Q$20,U$20,$C97:$Q97)*0.1+SUM($R97:T97)&gt;1375,1375-SUM($R97:T97),SUMIF($C$20:$Q$20,U$20,$C97:$Q97)*0.1))</f>
        <v>0</v>
      </c>
    </row>
    <row r="98" spans="1:21" x14ac:dyDescent="0.25">
      <c r="A98" s="37" t="s">
        <v>143</v>
      </c>
      <c r="B98" s="30" t="s">
        <v>72</v>
      </c>
      <c r="C98" s="31">
        <v>0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68">
        <f t="shared" si="4"/>
        <v>0</v>
      </c>
      <c r="S98" s="68">
        <f>+IF(SUMIF($C$20:$Q$20,S$20,$C98:$Q98)&gt;13750,1375-SUM($R98:R98),IF(SUMIF($C$20:$Q$20,S$20,$C98:$Q98)*0.1+SUM($R98:R98)&gt;1375,1375-SUM($R98:R98),SUMIF($C$20:$Q$20,S$20,$C98:$Q98)*0.1))</f>
        <v>0</v>
      </c>
      <c r="T98" s="68">
        <f>+IF(SUMIF($C$20:$Q$20,T$20,$C98:$Q98)&gt;13750,1375-SUM($R98:S98),IF(SUMIF($C$20:$Q$20,T$20,$C98:$Q98)*0.1+SUM($R98:S98)&gt;1375,1375-SUM($R98:S98),SUMIF($C$20:$Q$20,T$20,$C98:$Q98)*0.1))</f>
        <v>0</v>
      </c>
      <c r="U98" s="68">
        <f>+IF(SUMIF($C$20:$Q$20,U$20,$C98:$Q98)&gt;13750,1375-SUM($R98:T98),IF(SUMIF($C$20:$Q$20,U$20,$C98:$Q98)*0.1+SUM($R98:T98)&gt;1375,1375-SUM($R98:T98),SUMIF($C$20:$Q$20,U$20,$C98:$Q98)*0.1))</f>
        <v>0</v>
      </c>
    </row>
    <row r="99" spans="1:21" x14ac:dyDescent="0.25">
      <c r="A99" s="37" t="s">
        <v>144</v>
      </c>
      <c r="B99" s="30" t="s">
        <v>72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68">
        <f t="shared" si="4"/>
        <v>0</v>
      </c>
      <c r="S99" s="68">
        <f>+IF(SUMIF($C$20:$Q$20,S$20,$C99:$Q99)&gt;13750,1375-SUM($R99:R99),IF(SUMIF($C$20:$Q$20,S$20,$C99:$Q99)*0.1+SUM($R99:R99)&gt;1375,1375-SUM($R99:R99),SUMIF($C$20:$Q$20,S$20,$C99:$Q99)*0.1))</f>
        <v>0</v>
      </c>
      <c r="T99" s="68">
        <f>+IF(SUMIF($C$20:$Q$20,T$20,$C99:$Q99)&gt;13750,1375-SUM($R99:S99),IF(SUMIF($C$20:$Q$20,T$20,$C99:$Q99)*0.1+SUM($R99:S99)&gt;1375,1375-SUM($R99:S99),SUMIF($C$20:$Q$20,T$20,$C99:$Q99)*0.1))</f>
        <v>0</v>
      </c>
      <c r="U99" s="68">
        <f>+IF(SUMIF($C$20:$Q$20,U$20,$C99:$Q99)&gt;13750,1375-SUM($R99:T99),IF(SUMIF($C$20:$Q$20,U$20,$C99:$Q99)*0.1+SUM($R99:T99)&gt;1375,1375-SUM($R99:T99),SUMIF($C$20:$Q$20,U$20,$C99:$Q99)*0.1))</f>
        <v>0</v>
      </c>
    </row>
    <row r="100" spans="1:21" x14ac:dyDescent="0.25">
      <c r="A100" s="37" t="s">
        <v>145</v>
      </c>
      <c r="B100" s="30" t="s">
        <v>72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68">
        <f t="shared" si="4"/>
        <v>0</v>
      </c>
      <c r="S100" s="68">
        <f>+IF(SUMIF($C$20:$Q$20,S$20,$C100:$Q100)&gt;13750,1375-SUM($R100:R100),IF(SUMIF($C$20:$Q$20,S$20,$C100:$Q100)*0.1+SUM($R100:R100)&gt;1375,1375-SUM($R100:R100),SUMIF($C$20:$Q$20,S$20,$C100:$Q100)*0.1))</f>
        <v>0</v>
      </c>
      <c r="T100" s="68">
        <f>+IF(SUMIF($C$20:$Q$20,T$20,$C100:$Q100)&gt;13750,1375-SUM($R100:S100),IF(SUMIF($C$20:$Q$20,T$20,$C100:$Q100)*0.1+SUM($R100:S100)&gt;1375,1375-SUM($R100:S100),SUMIF($C$20:$Q$20,T$20,$C100:$Q100)*0.1))</f>
        <v>0</v>
      </c>
      <c r="U100" s="68">
        <f>+IF(SUMIF($C$20:$Q$20,U$20,$C100:$Q100)&gt;13750,1375-SUM($R100:T100),IF(SUMIF($C$20:$Q$20,U$20,$C100:$Q100)*0.1+SUM($R100:T100)&gt;1375,1375-SUM($R100:T100),SUMIF($C$20:$Q$20,U$20,$C100:$Q100)*0.1))</f>
        <v>0</v>
      </c>
    </row>
    <row r="101" spans="1:21" x14ac:dyDescent="0.25">
      <c r="A101" s="37" t="s">
        <v>146</v>
      </c>
      <c r="B101" s="30" t="s">
        <v>72</v>
      </c>
      <c r="C101" s="31">
        <v>0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68">
        <f t="shared" si="4"/>
        <v>0</v>
      </c>
      <c r="S101" s="68">
        <f>+IF(SUMIF($C$20:$Q$20,S$20,$C101:$Q101)&gt;13750,1375-SUM($R101:R101),IF(SUMIF($C$20:$Q$20,S$20,$C101:$Q101)*0.1+SUM($R101:R101)&gt;1375,1375-SUM($R101:R101),SUMIF($C$20:$Q$20,S$20,$C101:$Q101)*0.1))</f>
        <v>0</v>
      </c>
      <c r="T101" s="68">
        <f>+IF(SUMIF($C$20:$Q$20,T$20,$C101:$Q101)&gt;13750,1375-SUM($R101:S101),IF(SUMIF($C$20:$Q$20,T$20,$C101:$Q101)*0.1+SUM($R101:S101)&gt;1375,1375-SUM($R101:S101),SUMIF($C$20:$Q$20,T$20,$C101:$Q101)*0.1))</f>
        <v>0</v>
      </c>
      <c r="U101" s="68">
        <f>+IF(SUMIF($C$20:$Q$20,U$20,$C101:$Q101)&gt;13750,1375-SUM($R101:T101),IF(SUMIF($C$20:$Q$20,U$20,$C101:$Q101)*0.1+SUM($R101:T101)&gt;1375,1375-SUM($R101:T101),SUMIF($C$20:$Q$20,U$20,$C101:$Q101)*0.1))</f>
        <v>0</v>
      </c>
    </row>
    <row r="102" spans="1:21" x14ac:dyDescent="0.25">
      <c r="A102" s="37" t="s">
        <v>147</v>
      </c>
      <c r="B102" s="30" t="s">
        <v>72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68">
        <f t="shared" si="4"/>
        <v>0</v>
      </c>
      <c r="S102" s="68">
        <f>+IF(SUMIF($C$20:$Q$20,S$20,$C102:$Q102)&gt;13750,1375-SUM($R102:R102),IF(SUMIF($C$20:$Q$20,S$20,$C102:$Q102)*0.1+SUM($R102:R102)&gt;1375,1375-SUM($R102:R102),SUMIF($C$20:$Q$20,S$20,$C102:$Q102)*0.1))</f>
        <v>0</v>
      </c>
      <c r="T102" s="68">
        <f>+IF(SUMIF($C$20:$Q$20,T$20,$C102:$Q102)&gt;13750,1375-SUM($R102:S102),IF(SUMIF($C$20:$Q$20,T$20,$C102:$Q102)*0.1+SUM($R102:S102)&gt;1375,1375-SUM($R102:S102),SUMIF($C$20:$Q$20,T$20,$C102:$Q102)*0.1))</f>
        <v>0</v>
      </c>
      <c r="U102" s="68">
        <f>+IF(SUMIF($C$20:$Q$20,U$20,$C102:$Q102)&gt;13750,1375-SUM($R102:T102),IF(SUMIF($C$20:$Q$20,U$20,$C102:$Q102)*0.1+SUM($R102:T102)&gt;1375,1375-SUM($R102:T102),SUMIF($C$20:$Q$20,U$20,$C102:$Q102)*0.1))</f>
        <v>0</v>
      </c>
    </row>
    <row r="103" spans="1:21" x14ac:dyDescent="0.25">
      <c r="A103" s="37" t="s">
        <v>148</v>
      </c>
      <c r="B103" s="30" t="s">
        <v>72</v>
      </c>
      <c r="C103" s="31">
        <v>0</v>
      </c>
      <c r="D103" s="31">
        <v>0</v>
      </c>
      <c r="E103" s="31">
        <v>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68">
        <f t="shared" si="4"/>
        <v>0</v>
      </c>
      <c r="S103" s="68">
        <f>+IF(SUMIF($C$20:$Q$20,S$20,$C103:$Q103)&gt;13750,1375-SUM($R103:R103),IF(SUMIF($C$20:$Q$20,S$20,$C103:$Q103)*0.1+SUM($R103:R103)&gt;1375,1375-SUM($R103:R103),SUMIF($C$20:$Q$20,S$20,$C103:$Q103)*0.1))</f>
        <v>0</v>
      </c>
      <c r="T103" s="68">
        <f>+IF(SUMIF($C$20:$Q$20,T$20,$C103:$Q103)&gt;13750,1375-SUM($R103:S103),IF(SUMIF($C$20:$Q$20,T$20,$C103:$Q103)*0.1+SUM($R103:S103)&gt;1375,1375-SUM($R103:S103),SUMIF($C$20:$Q$20,T$20,$C103:$Q103)*0.1))</f>
        <v>0</v>
      </c>
      <c r="U103" s="68">
        <f>+IF(SUMIF($C$20:$Q$20,U$20,$C103:$Q103)&gt;13750,1375-SUM($R103:T103),IF(SUMIF($C$20:$Q$20,U$20,$C103:$Q103)*0.1+SUM($R103:T103)&gt;1375,1375-SUM($R103:T103),SUMIF($C$20:$Q$20,U$20,$C103:$Q103)*0.1))</f>
        <v>0</v>
      </c>
    </row>
    <row r="104" spans="1:21" x14ac:dyDescent="0.25">
      <c r="A104" s="37" t="s">
        <v>149</v>
      </c>
      <c r="B104" s="30" t="s">
        <v>72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68">
        <f t="shared" si="4"/>
        <v>0</v>
      </c>
      <c r="S104" s="68">
        <f>+IF(SUMIF($C$20:$Q$20,S$20,$C104:$Q104)&gt;13750,1375-SUM($R104:R104),IF(SUMIF($C$20:$Q$20,S$20,$C104:$Q104)*0.1+SUM($R104:R104)&gt;1375,1375-SUM($R104:R104),SUMIF($C$20:$Q$20,S$20,$C104:$Q104)*0.1))</f>
        <v>0</v>
      </c>
      <c r="T104" s="68">
        <f>+IF(SUMIF($C$20:$Q$20,T$20,$C104:$Q104)&gt;13750,1375-SUM($R104:S104),IF(SUMIF($C$20:$Q$20,T$20,$C104:$Q104)*0.1+SUM($R104:S104)&gt;1375,1375-SUM($R104:S104),SUMIF($C$20:$Q$20,T$20,$C104:$Q104)*0.1))</f>
        <v>0</v>
      </c>
      <c r="U104" s="68">
        <f>+IF(SUMIF($C$20:$Q$20,U$20,$C104:$Q104)&gt;13750,1375-SUM($R104:T104),IF(SUMIF($C$20:$Q$20,U$20,$C104:$Q104)*0.1+SUM($R104:T104)&gt;1375,1375-SUM($R104:T104),SUMIF($C$20:$Q$20,U$20,$C104:$Q104)*0.1))</f>
        <v>0</v>
      </c>
    </row>
    <row r="105" spans="1:21" x14ac:dyDescent="0.25">
      <c r="A105" s="37" t="s">
        <v>150</v>
      </c>
      <c r="B105" s="30" t="s">
        <v>72</v>
      </c>
      <c r="C105" s="31">
        <v>0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68">
        <f t="shared" si="4"/>
        <v>0</v>
      </c>
      <c r="S105" s="68">
        <f>+IF(SUMIF($C$20:$Q$20,S$20,$C105:$Q105)&gt;13750,1375-SUM($R105:R105),IF(SUMIF($C$20:$Q$20,S$20,$C105:$Q105)*0.1+SUM($R105:R105)&gt;1375,1375-SUM($R105:R105),SUMIF($C$20:$Q$20,S$20,$C105:$Q105)*0.1))</f>
        <v>0</v>
      </c>
      <c r="T105" s="68">
        <f>+IF(SUMIF($C$20:$Q$20,T$20,$C105:$Q105)&gt;13750,1375-SUM($R105:S105),IF(SUMIF($C$20:$Q$20,T$20,$C105:$Q105)*0.1+SUM($R105:S105)&gt;1375,1375-SUM($R105:S105),SUMIF($C$20:$Q$20,T$20,$C105:$Q105)*0.1))</f>
        <v>0</v>
      </c>
      <c r="U105" s="68">
        <f>+IF(SUMIF($C$20:$Q$20,U$20,$C105:$Q105)&gt;13750,1375-SUM($R105:T105),IF(SUMIF($C$20:$Q$20,U$20,$C105:$Q105)*0.1+SUM($R105:T105)&gt;1375,1375-SUM($R105:T105),SUMIF($C$20:$Q$20,U$20,$C105:$Q105)*0.1))</f>
        <v>0</v>
      </c>
    </row>
    <row r="106" spans="1:21" x14ac:dyDescent="0.25">
      <c r="A106" s="37" t="s">
        <v>151</v>
      </c>
      <c r="B106" s="30" t="s">
        <v>72</v>
      </c>
      <c r="C106" s="31">
        <v>0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68">
        <f t="shared" si="4"/>
        <v>0</v>
      </c>
      <c r="S106" s="68">
        <f>+IF(SUMIF($C$20:$Q$20,S$20,$C106:$Q106)&gt;13750,1375-SUM($R106:R106),IF(SUMIF($C$20:$Q$20,S$20,$C106:$Q106)*0.1+SUM($R106:R106)&gt;1375,1375-SUM($R106:R106),SUMIF($C$20:$Q$20,S$20,$C106:$Q106)*0.1))</f>
        <v>0</v>
      </c>
      <c r="T106" s="68">
        <f>+IF(SUMIF($C$20:$Q$20,T$20,$C106:$Q106)&gt;13750,1375-SUM($R106:S106),IF(SUMIF($C$20:$Q$20,T$20,$C106:$Q106)*0.1+SUM($R106:S106)&gt;1375,1375-SUM($R106:S106),SUMIF($C$20:$Q$20,T$20,$C106:$Q106)*0.1))</f>
        <v>0</v>
      </c>
      <c r="U106" s="68">
        <f>+IF(SUMIF($C$20:$Q$20,U$20,$C106:$Q106)&gt;13750,1375-SUM($R106:T106),IF(SUMIF($C$20:$Q$20,U$20,$C106:$Q106)*0.1+SUM($R106:T106)&gt;1375,1375-SUM($R106:T106),SUMIF($C$20:$Q$20,U$20,$C106:$Q106)*0.1))</f>
        <v>0</v>
      </c>
    </row>
    <row r="107" spans="1:21" x14ac:dyDescent="0.25">
      <c r="A107" s="37" t="s">
        <v>152</v>
      </c>
      <c r="B107" s="30" t="s">
        <v>72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68">
        <f t="shared" si="4"/>
        <v>0</v>
      </c>
      <c r="S107" s="68">
        <f>+IF(SUMIF($C$20:$Q$20,S$20,$C107:$Q107)&gt;13750,1375-SUM($R107:R107),IF(SUMIF($C$20:$Q$20,S$20,$C107:$Q107)*0.1+SUM($R107:R107)&gt;1375,1375-SUM($R107:R107),SUMIF($C$20:$Q$20,S$20,$C107:$Q107)*0.1))</f>
        <v>0</v>
      </c>
      <c r="T107" s="68">
        <f>+IF(SUMIF($C$20:$Q$20,T$20,$C107:$Q107)&gt;13750,1375-SUM($R107:S107),IF(SUMIF($C$20:$Q$20,T$20,$C107:$Q107)*0.1+SUM($R107:S107)&gt;1375,1375-SUM($R107:S107),SUMIF($C$20:$Q$20,T$20,$C107:$Q107)*0.1))</f>
        <v>0</v>
      </c>
      <c r="U107" s="68">
        <f>+IF(SUMIF($C$20:$Q$20,U$20,$C107:$Q107)&gt;13750,1375-SUM($R107:T107),IF(SUMIF($C$20:$Q$20,U$20,$C107:$Q107)*0.1+SUM($R107:T107)&gt;1375,1375-SUM($R107:T107),SUMIF($C$20:$Q$20,U$20,$C107:$Q107)*0.1))</f>
        <v>0</v>
      </c>
    </row>
    <row r="108" spans="1:21" x14ac:dyDescent="0.25">
      <c r="A108" s="37" t="s">
        <v>153</v>
      </c>
      <c r="B108" s="30" t="s">
        <v>72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68">
        <f t="shared" si="4"/>
        <v>0</v>
      </c>
      <c r="S108" s="68">
        <f>+IF(SUMIF($C$20:$Q$20,S$20,$C108:$Q108)&gt;13750,1375-SUM($R108:R108),IF(SUMIF($C$20:$Q$20,S$20,$C108:$Q108)*0.1+SUM($R108:R108)&gt;1375,1375-SUM($R108:R108),SUMIF($C$20:$Q$20,S$20,$C108:$Q108)*0.1))</f>
        <v>0</v>
      </c>
      <c r="T108" s="68">
        <f>+IF(SUMIF($C$20:$Q$20,T$20,$C108:$Q108)&gt;13750,1375-SUM($R108:S108),IF(SUMIF($C$20:$Q$20,T$20,$C108:$Q108)*0.1+SUM($R108:S108)&gt;1375,1375-SUM($R108:S108),SUMIF($C$20:$Q$20,T$20,$C108:$Q108)*0.1))</f>
        <v>0</v>
      </c>
      <c r="U108" s="68">
        <f>+IF(SUMIF($C$20:$Q$20,U$20,$C108:$Q108)&gt;13750,1375-SUM($R108:T108),IF(SUMIF($C$20:$Q$20,U$20,$C108:$Q108)*0.1+SUM($R108:T108)&gt;1375,1375-SUM($R108:T108),SUMIF($C$20:$Q$20,U$20,$C108:$Q108)*0.1))</f>
        <v>0</v>
      </c>
    </row>
    <row r="109" spans="1:21" x14ac:dyDescent="0.25">
      <c r="A109" s="37" t="s">
        <v>154</v>
      </c>
      <c r="B109" s="30" t="s">
        <v>72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68">
        <f t="shared" si="4"/>
        <v>0</v>
      </c>
      <c r="S109" s="68">
        <f>+IF(SUMIF($C$20:$Q$20,S$20,$C109:$Q109)&gt;13750,1375-SUM($R109:R109),IF(SUMIF($C$20:$Q$20,S$20,$C109:$Q109)*0.1+SUM($R109:R109)&gt;1375,1375-SUM($R109:R109),SUMIF($C$20:$Q$20,S$20,$C109:$Q109)*0.1))</f>
        <v>0</v>
      </c>
      <c r="T109" s="68">
        <f>+IF(SUMIF($C$20:$Q$20,T$20,$C109:$Q109)&gt;13750,1375-SUM($R109:S109),IF(SUMIF($C$20:$Q$20,T$20,$C109:$Q109)*0.1+SUM($R109:S109)&gt;1375,1375-SUM($R109:S109),SUMIF($C$20:$Q$20,T$20,$C109:$Q109)*0.1))</f>
        <v>0</v>
      </c>
      <c r="U109" s="68">
        <f>+IF(SUMIF($C$20:$Q$20,U$20,$C109:$Q109)&gt;13750,1375-SUM($R109:T109),IF(SUMIF($C$20:$Q$20,U$20,$C109:$Q109)*0.1+SUM($R109:T109)&gt;1375,1375-SUM($R109:T109),SUMIF($C$20:$Q$20,U$20,$C109:$Q109)*0.1))</f>
        <v>0</v>
      </c>
    </row>
    <row r="110" spans="1:21" x14ac:dyDescent="0.25">
      <c r="A110" s="37" t="s">
        <v>155</v>
      </c>
      <c r="B110" s="30" t="s">
        <v>72</v>
      </c>
      <c r="C110" s="31">
        <v>0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68">
        <f t="shared" si="4"/>
        <v>0</v>
      </c>
      <c r="S110" s="68">
        <f>+IF(SUMIF($C$20:$Q$20,S$20,$C110:$Q110)&gt;13750,1375-SUM($R110:R110),IF(SUMIF($C$20:$Q$20,S$20,$C110:$Q110)*0.1+SUM($R110:R110)&gt;1375,1375-SUM($R110:R110),SUMIF($C$20:$Q$20,S$20,$C110:$Q110)*0.1))</f>
        <v>0</v>
      </c>
      <c r="T110" s="68">
        <f>+IF(SUMIF($C$20:$Q$20,T$20,$C110:$Q110)&gt;13750,1375-SUM($R110:S110),IF(SUMIF($C$20:$Q$20,T$20,$C110:$Q110)*0.1+SUM($R110:S110)&gt;1375,1375-SUM($R110:S110),SUMIF($C$20:$Q$20,T$20,$C110:$Q110)*0.1))</f>
        <v>0</v>
      </c>
      <c r="U110" s="68">
        <f>+IF(SUMIF($C$20:$Q$20,U$20,$C110:$Q110)&gt;13750,1375-SUM($R110:T110),IF(SUMIF($C$20:$Q$20,U$20,$C110:$Q110)*0.1+SUM($R110:T110)&gt;1375,1375-SUM($R110:T110),SUMIF($C$20:$Q$20,U$20,$C110:$Q110)*0.1))</f>
        <v>0</v>
      </c>
    </row>
    <row r="111" spans="1:21" x14ac:dyDescent="0.25">
      <c r="A111" s="37" t="s">
        <v>156</v>
      </c>
      <c r="B111" s="30" t="s">
        <v>72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68">
        <f t="shared" si="4"/>
        <v>0</v>
      </c>
      <c r="S111" s="68">
        <f>+IF(SUMIF($C$20:$Q$20,S$20,$C111:$Q111)&gt;13750,1375-SUM($R111:R111),IF(SUMIF($C$20:$Q$20,S$20,$C111:$Q111)*0.1+SUM($R111:R111)&gt;1375,1375-SUM($R111:R111),SUMIF($C$20:$Q$20,S$20,$C111:$Q111)*0.1))</f>
        <v>0</v>
      </c>
      <c r="T111" s="68">
        <f>+IF(SUMIF($C$20:$Q$20,T$20,$C111:$Q111)&gt;13750,1375-SUM($R111:S111),IF(SUMIF($C$20:$Q$20,T$20,$C111:$Q111)*0.1+SUM($R111:S111)&gt;1375,1375-SUM($R111:S111),SUMIF($C$20:$Q$20,T$20,$C111:$Q111)*0.1))</f>
        <v>0</v>
      </c>
      <c r="U111" s="68">
        <f>+IF(SUMIF($C$20:$Q$20,U$20,$C111:$Q111)&gt;13750,1375-SUM($R111:T111),IF(SUMIF($C$20:$Q$20,U$20,$C111:$Q111)*0.1+SUM($R111:T111)&gt;1375,1375-SUM($R111:T111),SUMIF($C$20:$Q$20,U$20,$C111:$Q111)*0.1))</f>
        <v>0</v>
      </c>
    </row>
    <row r="112" spans="1:21" x14ac:dyDescent="0.25">
      <c r="A112" s="37" t="s">
        <v>157</v>
      </c>
      <c r="B112" s="30" t="s">
        <v>72</v>
      </c>
      <c r="C112" s="31">
        <v>0</v>
      </c>
      <c r="D112" s="31">
        <v>0</v>
      </c>
      <c r="E112" s="31">
        <v>0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68">
        <f t="shared" si="4"/>
        <v>0</v>
      </c>
      <c r="S112" s="68">
        <f>+IF(SUMIF($C$20:$Q$20,S$20,$C112:$Q112)&gt;13750,1375-SUM($R112:R112),IF(SUMIF($C$20:$Q$20,S$20,$C112:$Q112)*0.1+SUM($R112:R112)&gt;1375,1375-SUM($R112:R112),SUMIF($C$20:$Q$20,S$20,$C112:$Q112)*0.1))</f>
        <v>0</v>
      </c>
      <c r="T112" s="68">
        <f>+IF(SUMIF($C$20:$Q$20,T$20,$C112:$Q112)&gt;13750,1375-SUM($R112:S112),IF(SUMIF($C$20:$Q$20,T$20,$C112:$Q112)*0.1+SUM($R112:S112)&gt;1375,1375-SUM($R112:S112),SUMIF($C$20:$Q$20,T$20,$C112:$Q112)*0.1))</f>
        <v>0</v>
      </c>
      <c r="U112" s="68">
        <f>+IF(SUMIF($C$20:$Q$20,U$20,$C112:$Q112)&gt;13750,1375-SUM($R112:T112),IF(SUMIF($C$20:$Q$20,U$20,$C112:$Q112)*0.1+SUM($R112:T112)&gt;1375,1375-SUM($R112:T112),SUMIF($C$20:$Q$20,U$20,$C112:$Q112)*0.1))</f>
        <v>0</v>
      </c>
    </row>
    <row r="113" spans="1:21" x14ac:dyDescent="0.25">
      <c r="A113" s="37" t="s">
        <v>158</v>
      </c>
      <c r="B113" s="30" t="s">
        <v>72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68">
        <f t="shared" si="4"/>
        <v>0</v>
      </c>
      <c r="S113" s="68">
        <f>+IF(SUMIF($C$20:$Q$20,S$20,$C113:$Q113)&gt;13750,1375-SUM($R113:R113),IF(SUMIF($C$20:$Q$20,S$20,$C113:$Q113)*0.1+SUM($R113:R113)&gt;1375,1375-SUM($R113:R113),SUMIF($C$20:$Q$20,S$20,$C113:$Q113)*0.1))</f>
        <v>0</v>
      </c>
      <c r="T113" s="68">
        <f>+IF(SUMIF($C$20:$Q$20,T$20,$C113:$Q113)&gt;13750,1375-SUM($R113:S113),IF(SUMIF($C$20:$Q$20,T$20,$C113:$Q113)*0.1+SUM($R113:S113)&gt;1375,1375-SUM($R113:S113),SUMIF($C$20:$Q$20,T$20,$C113:$Q113)*0.1))</f>
        <v>0</v>
      </c>
      <c r="U113" s="68">
        <f>+IF(SUMIF($C$20:$Q$20,U$20,$C113:$Q113)&gt;13750,1375-SUM($R113:T113),IF(SUMIF($C$20:$Q$20,U$20,$C113:$Q113)*0.1+SUM($R113:T113)&gt;1375,1375-SUM($R113:T113),SUMIF($C$20:$Q$20,U$20,$C113:$Q113)*0.1))</f>
        <v>0</v>
      </c>
    </row>
    <row r="114" spans="1:21" x14ac:dyDescent="0.25">
      <c r="A114" s="37" t="s">
        <v>159</v>
      </c>
      <c r="B114" s="30" t="s">
        <v>72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68">
        <f t="shared" si="4"/>
        <v>0</v>
      </c>
      <c r="S114" s="68">
        <f>+IF(SUMIF($C$20:$Q$20,S$20,$C114:$Q114)&gt;13750,1375-SUM($R114:R114),IF(SUMIF($C$20:$Q$20,S$20,$C114:$Q114)*0.1+SUM($R114:R114)&gt;1375,1375-SUM($R114:R114),SUMIF($C$20:$Q$20,S$20,$C114:$Q114)*0.1))</f>
        <v>0</v>
      </c>
      <c r="T114" s="68">
        <f>+IF(SUMIF($C$20:$Q$20,T$20,$C114:$Q114)&gt;13750,1375-SUM($R114:S114),IF(SUMIF($C$20:$Q$20,T$20,$C114:$Q114)*0.1+SUM($R114:S114)&gt;1375,1375-SUM($R114:S114),SUMIF($C$20:$Q$20,T$20,$C114:$Q114)*0.1))</f>
        <v>0</v>
      </c>
      <c r="U114" s="68">
        <f>+IF(SUMIF($C$20:$Q$20,U$20,$C114:$Q114)&gt;13750,1375-SUM($R114:T114),IF(SUMIF($C$20:$Q$20,U$20,$C114:$Q114)*0.1+SUM($R114:T114)&gt;1375,1375-SUM($R114:T114),SUMIF($C$20:$Q$20,U$20,$C114:$Q114)*0.1))</f>
        <v>0</v>
      </c>
    </row>
    <row r="115" spans="1:21" x14ac:dyDescent="0.25">
      <c r="A115" s="37" t="s">
        <v>160</v>
      </c>
      <c r="B115" s="30" t="s">
        <v>72</v>
      </c>
      <c r="C115" s="31">
        <v>0</v>
      </c>
      <c r="D115" s="31">
        <v>0</v>
      </c>
      <c r="E115" s="31">
        <v>0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68">
        <f t="shared" si="4"/>
        <v>0</v>
      </c>
      <c r="S115" s="68">
        <f>+IF(SUMIF($C$20:$Q$20,S$20,$C115:$Q115)&gt;13750,1375-SUM($R115:R115),IF(SUMIF($C$20:$Q$20,S$20,$C115:$Q115)*0.1+SUM($R115:R115)&gt;1375,1375-SUM($R115:R115),SUMIF($C$20:$Q$20,S$20,$C115:$Q115)*0.1))</f>
        <v>0</v>
      </c>
      <c r="T115" s="68">
        <f>+IF(SUMIF($C$20:$Q$20,T$20,$C115:$Q115)&gt;13750,1375-SUM($R115:S115),IF(SUMIF($C$20:$Q$20,T$20,$C115:$Q115)*0.1+SUM($R115:S115)&gt;1375,1375-SUM($R115:S115),SUMIF($C$20:$Q$20,T$20,$C115:$Q115)*0.1))</f>
        <v>0</v>
      </c>
      <c r="U115" s="68">
        <f>+IF(SUMIF($C$20:$Q$20,U$20,$C115:$Q115)&gt;13750,1375-SUM($R115:T115),IF(SUMIF($C$20:$Q$20,U$20,$C115:$Q115)*0.1+SUM($R115:T115)&gt;1375,1375-SUM($R115:T115),SUMIF($C$20:$Q$20,U$20,$C115:$Q115)*0.1))</f>
        <v>0</v>
      </c>
    </row>
    <row r="116" spans="1:21" x14ac:dyDescent="0.25">
      <c r="A116" s="37" t="s">
        <v>161</v>
      </c>
      <c r="B116" s="30" t="s">
        <v>72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68">
        <f t="shared" si="4"/>
        <v>0</v>
      </c>
      <c r="S116" s="68">
        <f>+IF(SUMIF($C$20:$Q$20,S$20,$C116:$Q116)&gt;13750,1375-SUM($R116:R116),IF(SUMIF($C$20:$Q$20,S$20,$C116:$Q116)*0.1+SUM($R116:R116)&gt;1375,1375-SUM($R116:R116),SUMIF($C$20:$Q$20,S$20,$C116:$Q116)*0.1))</f>
        <v>0</v>
      </c>
      <c r="T116" s="68">
        <f>+IF(SUMIF($C$20:$Q$20,T$20,$C116:$Q116)&gt;13750,1375-SUM($R116:S116),IF(SUMIF($C$20:$Q$20,T$20,$C116:$Q116)*0.1+SUM($R116:S116)&gt;1375,1375-SUM($R116:S116),SUMIF($C$20:$Q$20,T$20,$C116:$Q116)*0.1))</f>
        <v>0</v>
      </c>
      <c r="U116" s="68">
        <f>+IF(SUMIF($C$20:$Q$20,U$20,$C116:$Q116)&gt;13750,1375-SUM($R116:T116),IF(SUMIF($C$20:$Q$20,U$20,$C116:$Q116)*0.1+SUM($R116:T116)&gt;1375,1375-SUM($R116:T116),SUMIF($C$20:$Q$20,U$20,$C116:$Q116)*0.1))</f>
        <v>0</v>
      </c>
    </row>
    <row r="117" spans="1:21" x14ac:dyDescent="0.25">
      <c r="A117" s="37" t="s">
        <v>162</v>
      </c>
      <c r="B117" s="30" t="s">
        <v>72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68">
        <f t="shared" si="4"/>
        <v>0</v>
      </c>
      <c r="S117" s="68">
        <f>+IF(SUMIF($C$20:$Q$20,S$20,$C117:$Q117)&gt;13750,1375-SUM($R117:R117),IF(SUMIF($C$20:$Q$20,S$20,$C117:$Q117)*0.1+SUM($R117:R117)&gt;1375,1375-SUM($R117:R117),SUMIF($C$20:$Q$20,S$20,$C117:$Q117)*0.1))</f>
        <v>0</v>
      </c>
      <c r="T117" s="68">
        <f>+IF(SUMIF($C$20:$Q$20,T$20,$C117:$Q117)&gt;13750,1375-SUM($R117:S117),IF(SUMIF($C$20:$Q$20,T$20,$C117:$Q117)*0.1+SUM($R117:S117)&gt;1375,1375-SUM($R117:S117),SUMIF($C$20:$Q$20,T$20,$C117:$Q117)*0.1))</f>
        <v>0</v>
      </c>
      <c r="U117" s="68">
        <f>+IF(SUMIF($C$20:$Q$20,U$20,$C117:$Q117)&gt;13750,1375-SUM($R117:T117),IF(SUMIF($C$20:$Q$20,U$20,$C117:$Q117)*0.1+SUM($R117:T117)&gt;1375,1375-SUM($R117:T117),SUMIF($C$20:$Q$20,U$20,$C117:$Q117)*0.1))</f>
        <v>0</v>
      </c>
    </row>
    <row r="118" spans="1:21" x14ac:dyDescent="0.25">
      <c r="A118" s="37" t="s">
        <v>163</v>
      </c>
      <c r="B118" s="30" t="s">
        <v>72</v>
      </c>
      <c r="C118" s="31">
        <v>0</v>
      </c>
      <c r="D118" s="31">
        <v>0</v>
      </c>
      <c r="E118" s="31">
        <v>0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68">
        <f t="shared" si="4"/>
        <v>0</v>
      </c>
      <c r="S118" s="68">
        <f>+IF(SUMIF($C$20:$Q$20,S$20,$C118:$Q118)&gt;13750,1375-SUM($R118:R118),IF(SUMIF($C$20:$Q$20,S$20,$C118:$Q118)*0.1+SUM($R118:R118)&gt;1375,1375-SUM($R118:R118),SUMIF($C$20:$Q$20,S$20,$C118:$Q118)*0.1))</f>
        <v>0</v>
      </c>
      <c r="T118" s="68">
        <f>+IF(SUMIF($C$20:$Q$20,T$20,$C118:$Q118)&gt;13750,1375-SUM($R118:S118),IF(SUMIF($C$20:$Q$20,T$20,$C118:$Q118)*0.1+SUM($R118:S118)&gt;1375,1375-SUM($R118:S118),SUMIF($C$20:$Q$20,T$20,$C118:$Q118)*0.1))</f>
        <v>0</v>
      </c>
      <c r="U118" s="68">
        <f>+IF(SUMIF($C$20:$Q$20,U$20,$C118:$Q118)&gt;13750,1375-SUM($R118:T118),IF(SUMIF($C$20:$Q$20,U$20,$C118:$Q118)*0.1+SUM($R118:T118)&gt;1375,1375-SUM($R118:T118),SUMIF($C$20:$Q$20,U$20,$C118:$Q118)*0.1))</f>
        <v>0</v>
      </c>
    </row>
    <row r="119" spans="1:21" x14ac:dyDescent="0.25">
      <c r="A119" s="37" t="s">
        <v>164</v>
      </c>
      <c r="B119" s="30" t="s">
        <v>72</v>
      </c>
      <c r="C119" s="31">
        <v>0</v>
      </c>
      <c r="D119" s="31">
        <v>0</v>
      </c>
      <c r="E119" s="31">
        <v>0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68">
        <f t="shared" si="4"/>
        <v>0</v>
      </c>
      <c r="S119" s="68">
        <f>+IF(SUMIF($C$20:$Q$20,S$20,$C119:$Q119)&gt;13750,1375-SUM($R119:R119),IF(SUMIF($C$20:$Q$20,S$20,$C119:$Q119)*0.1+SUM($R119:R119)&gt;1375,1375-SUM($R119:R119),SUMIF($C$20:$Q$20,S$20,$C119:$Q119)*0.1))</f>
        <v>0</v>
      </c>
      <c r="T119" s="68">
        <f>+IF(SUMIF($C$20:$Q$20,T$20,$C119:$Q119)&gt;13750,1375-SUM($R119:S119),IF(SUMIF($C$20:$Q$20,T$20,$C119:$Q119)*0.1+SUM($R119:S119)&gt;1375,1375-SUM($R119:S119),SUMIF($C$20:$Q$20,T$20,$C119:$Q119)*0.1))</f>
        <v>0</v>
      </c>
      <c r="U119" s="68">
        <f>+IF(SUMIF($C$20:$Q$20,U$20,$C119:$Q119)&gt;13750,1375-SUM($R119:T119),IF(SUMIF($C$20:$Q$20,U$20,$C119:$Q119)*0.1+SUM($R119:T119)&gt;1375,1375-SUM($R119:T119),SUMIF($C$20:$Q$20,U$20,$C119:$Q119)*0.1))</f>
        <v>0</v>
      </c>
    </row>
    <row r="120" spans="1:21" x14ac:dyDescent="0.25">
      <c r="A120" s="37" t="s">
        <v>165</v>
      </c>
      <c r="B120" s="30" t="s">
        <v>72</v>
      </c>
      <c r="C120" s="31">
        <v>0</v>
      </c>
      <c r="D120" s="31">
        <v>0</v>
      </c>
      <c r="E120" s="31">
        <v>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68">
        <f t="shared" si="4"/>
        <v>0</v>
      </c>
      <c r="S120" s="68">
        <f>+IF(SUMIF($C$20:$Q$20,S$20,$C120:$Q120)&gt;13750,1375-SUM($R120:R120),IF(SUMIF($C$20:$Q$20,S$20,$C120:$Q120)*0.1+SUM($R120:R120)&gt;1375,1375-SUM($R120:R120),SUMIF($C$20:$Q$20,S$20,$C120:$Q120)*0.1))</f>
        <v>0</v>
      </c>
      <c r="T120" s="68">
        <f>+IF(SUMIF($C$20:$Q$20,T$20,$C120:$Q120)&gt;13750,1375-SUM($R120:S120),IF(SUMIF($C$20:$Q$20,T$20,$C120:$Q120)*0.1+SUM($R120:S120)&gt;1375,1375-SUM($R120:S120),SUMIF($C$20:$Q$20,T$20,$C120:$Q120)*0.1))</f>
        <v>0</v>
      </c>
      <c r="U120" s="68">
        <f>+IF(SUMIF($C$20:$Q$20,U$20,$C120:$Q120)&gt;13750,1375-SUM($R120:T120),IF(SUMIF($C$20:$Q$20,U$20,$C120:$Q120)*0.1+SUM($R120:T120)&gt;1375,1375-SUM($R120:T120),SUMIF($C$20:$Q$20,U$20,$C120:$Q120)*0.1))</f>
        <v>0</v>
      </c>
    </row>
    <row r="121" spans="1:21" x14ac:dyDescent="0.25">
      <c r="A121" s="37" t="s">
        <v>166</v>
      </c>
      <c r="B121" s="30" t="s">
        <v>72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68">
        <f t="shared" si="4"/>
        <v>0</v>
      </c>
      <c r="S121" s="68">
        <f>+IF(SUMIF($C$20:$Q$20,S$20,$C121:$Q121)&gt;13750,1375-SUM($R121:R121),IF(SUMIF($C$20:$Q$20,S$20,$C121:$Q121)*0.1+SUM($R121:R121)&gt;1375,1375-SUM($R121:R121),SUMIF($C$20:$Q$20,S$20,$C121:$Q121)*0.1))</f>
        <v>0</v>
      </c>
      <c r="T121" s="68">
        <f>+IF(SUMIF($C$20:$Q$20,T$20,$C121:$Q121)&gt;13750,1375-SUM($R121:S121),IF(SUMIF($C$20:$Q$20,T$20,$C121:$Q121)*0.1+SUM($R121:S121)&gt;1375,1375-SUM($R121:S121),SUMIF($C$20:$Q$20,T$20,$C121:$Q121)*0.1))</f>
        <v>0</v>
      </c>
      <c r="U121" s="68">
        <f>+IF(SUMIF($C$20:$Q$20,U$20,$C121:$Q121)&gt;13750,1375-SUM($R121:T121),IF(SUMIF($C$20:$Q$20,U$20,$C121:$Q121)*0.1+SUM($R121:T121)&gt;1375,1375-SUM($R121:T121),SUMIF($C$20:$Q$20,U$20,$C121:$Q121)*0.1))</f>
        <v>0</v>
      </c>
    </row>
    <row r="122" spans="1:21" x14ac:dyDescent="0.25">
      <c r="A122" s="37" t="s">
        <v>167</v>
      </c>
      <c r="B122" s="30" t="s">
        <v>72</v>
      </c>
      <c r="C122" s="31">
        <v>0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68">
        <f t="shared" si="4"/>
        <v>0</v>
      </c>
      <c r="S122" s="68">
        <f>+IF(SUMIF($C$20:$Q$20,S$20,$C122:$Q122)&gt;13750,1375-SUM($R122:R122),IF(SUMIF($C$20:$Q$20,S$20,$C122:$Q122)*0.1+SUM($R122:R122)&gt;1375,1375-SUM($R122:R122),SUMIF($C$20:$Q$20,S$20,$C122:$Q122)*0.1))</f>
        <v>0</v>
      </c>
      <c r="T122" s="68">
        <f>+IF(SUMIF($C$20:$Q$20,T$20,$C122:$Q122)&gt;13750,1375-SUM($R122:S122),IF(SUMIF($C$20:$Q$20,T$20,$C122:$Q122)*0.1+SUM($R122:S122)&gt;1375,1375-SUM($R122:S122),SUMIF($C$20:$Q$20,T$20,$C122:$Q122)*0.1))</f>
        <v>0</v>
      </c>
      <c r="U122" s="68">
        <f>+IF(SUMIF($C$20:$Q$20,U$20,$C122:$Q122)&gt;13750,1375-SUM($R122:T122),IF(SUMIF($C$20:$Q$20,U$20,$C122:$Q122)*0.1+SUM($R122:T122)&gt;1375,1375-SUM($R122:T122),SUMIF($C$20:$Q$20,U$20,$C122:$Q122)*0.1))</f>
        <v>0</v>
      </c>
    </row>
    <row r="123" spans="1:21" x14ac:dyDescent="0.25">
      <c r="A123" s="37" t="s">
        <v>168</v>
      </c>
      <c r="B123" s="30" t="s">
        <v>72</v>
      </c>
      <c r="C123" s="31">
        <v>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68">
        <f t="shared" si="4"/>
        <v>0</v>
      </c>
      <c r="S123" s="68">
        <f>+IF(SUMIF($C$20:$Q$20,S$20,$C123:$Q123)&gt;13750,1375-SUM($R123:R123),IF(SUMIF($C$20:$Q$20,S$20,$C123:$Q123)*0.1+SUM($R123:R123)&gt;1375,1375-SUM($R123:R123),SUMIF($C$20:$Q$20,S$20,$C123:$Q123)*0.1))</f>
        <v>0</v>
      </c>
      <c r="T123" s="68">
        <f>+IF(SUMIF($C$20:$Q$20,T$20,$C123:$Q123)&gt;13750,1375-SUM($R123:S123),IF(SUMIF($C$20:$Q$20,T$20,$C123:$Q123)*0.1+SUM($R123:S123)&gt;1375,1375-SUM($R123:S123),SUMIF($C$20:$Q$20,T$20,$C123:$Q123)*0.1))</f>
        <v>0</v>
      </c>
      <c r="U123" s="68">
        <f>+IF(SUMIF($C$20:$Q$20,U$20,$C123:$Q123)&gt;13750,1375-SUM($R123:T123),IF(SUMIF($C$20:$Q$20,U$20,$C123:$Q123)*0.1+SUM($R123:T123)&gt;1375,1375-SUM($R123:T123),SUMIF($C$20:$Q$20,U$20,$C123:$Q123)*0.1))</f>
        <v>0</v>
      </c>
    </row>
    <row r="124" spans="1:21" x14ac:dyDescent="0.25">
      <c r="A124" s="37" t="s">
        <v>169</v>
      </c>
      <c r="B124" s="30" t="s">
        <v>72</v>
      </c>
      <c r="C124" s="31">
        <v>0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68">
        <f t="shared" si="4"/>
        <v>0</v>
      </c>
      <c r="S124" s="68">
        <f>+IF(SUMIF($C$20:$Q$20,S$20,$C124:$Q124)&gt;13750,1375-SUM($R124:R124),IF(SUMIF($C$20:$Q$20,S$20,$C124:$Q124)*0.1+SUM($R124:R124)&gt;1375,1375-SUM($R124:R124),SUMIF($C$20:$Q$20,S$20,$C124:$Q124)*0.1))</f>
        <v>0</v>
      </c>
      <c r="T124" s="68">
        <f>+IF(SUMIF($C$20:$Q$20,T$20,$C124:$Q124)&gt;13750,1375-SUM($R124:S124),IF(SUMIF($C$20:$Q$20,T$20,$C124:$Q124)*0.1+SUM($R124:S124)&gt;1375,1375-SUM($R124:S124),SUMIF($C$20:$Q$20,T$20,$C124:$Q124)*0.1))</f>
        <v>0</v>
      </c>
      <c r="U124" s="68">
        <f>+IF(SUMIF($C$20:$Q$20,U$20,$C124:$Q124)&gt;13750,1375-SUM($R124:T124),IF(SUMIF($C$20:$Q$20,U$20,$C124:$Q124)*0.1+SUM($R124:T124)&gt;1375,1375-SUM($R124:T124),SUMIF($C$20:$Q$20,U$20,$C124:$Q124)*0.1))</f>
        <v>0</v>
      </c>
    </row>
    <row r="125" spans="1:21" x14ac:dyDescent="0.25">
      <c r="A125" s="37" t="s">
        <v>170</v>
      </c>
      <c r="B125" s="30" t="s">
        <v>72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68">
        <f t="shared" si="4"/>
        <v>0</v>
      </c>
      <c r="S125" s="68">
        <f>+IF(SUMIF($C$20:$Q$20,S$20,$C125:$Q125)&gt;13750,1375-SUM($R125:R125),IF(SUMIF($C$20:$Q$20,S$20,$C125:$Q125)*0.1+SUM($R125:R125)&gt;1375,1375-SUM($R125:R125),SUMIF($C$20:$Q$20,S$20,$C125:$Q125)*0.1))</f>
        <v>0</v>
      </c>
      <c r="T125" s="68">
        <f>+IF(SUMIF($C$20:$Q$20,T$20,$C125:$Q125)&gt;13750,1375-SUM($R125:S125),IF(SUMIF($C$20:$Q$20,T$20,$C125:$Q125)*0.1+SUM($R125:S125)&gt;1375,1375-SUM($R125:S125),SUMIF($C$20:$Q$20,T$20,$C125:$Q125)*0.1))</f>
        <v>0</v>
      </c>
      <c r="U125" s="68">
        <f>+IF(SUMIF($C$20:$Q$20,U$20,$C125:$Q125)&gt;13750,1375-SUM($R125:T125),IF(SUMIF($C$20:$Q$20,U$20,$C125:$Q125)*0.1+SUM($R125:T125)&gt;1375,1375-SUM($R125:T125),SUMIF($C$20:$Q$20,U$20,$C125:$Q125)*0.1))</f>
        <v>0</v>
      </c>
    </row>
    <row r="126" spans="1:21" x14ac:dyDescent="0.25">
      <c r="A126" s="37" t="s">
        <v>171</v>
      </c>
      <c r="B126" s="30" t="s">
        <v>72</v>
      </c>
      <c r="C126" s="31">
        <v>0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68">
        <f t="shared" si="4"/>
        <v>0</v>
      </c>
      <c r="S126" s="68">
        <f>+IF(SUMIF($C$20:$Q$20,S$20,$C126:$Q126)&gt;13750,1375-SUM($R126:R126),IF(SUMIF($C$20:$Q$20,S$20,$C126:$Q126)*0.1+SUM($R126:R126)&gt;1375,1375-SUM($R126:R126),SUMIF($C$20:$Q$20,S$20,$C126:$Q126)*0.1))</f>
        <v>0</v>
      </c>
      <c r="T126" s="68">
        <f>+IF(SUMIF($C$20:$Q$20,T$20,$C126:$Q126)&gt;13750,1375-SUM($R126:S126),IF(SUMIF($C$20:$Q$20,T$20,$C126:$Q126)*0.1+SUM($R126:S126)&gt;1375,1375-SUM($R126:S126),SUMIF($C$20:$Q$20,T$20,$C126:$Q126)*0.1))</f>
        <v>0</v>
      </c>
      <c r="U126" s="68">
        <f>+IF(SUMIF($C$20:$Q$20,U$20,$C126:$Q126)&gt;13750,1375-SUM($R126:T126),IF(SUMIF($C$20:$Q$20,U$20,$C126:$Q126)*0.1+SUM($R126:T126)&gt;1375,1375-SUM($R126:T126),SUMIF($C$20:$Q$20,U$20,$C126:$Q126)*0.1))</f>
        <v>0</v>
      </c>
    </row>
    <row r="127" spans="1:21" x14ac:dyDescent="0.25">
      <c r="A127" s="37" t="s">
        <v>172</v>
      </c>
      <c r="B127" s="30" t="s">
        <v>72</v>
      </c>
      <c r="C127" s="31">
        <v>0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68">
        <f t="shared" si="4"/>
        <v>0</v>
      </c>
      <c r="S127" s="68">
        <f>+IF(SUMIF($C$20:$Q$20,S$20,$C127:$Q127)&gt;13750,1375-SUM($R127:R127),IF(SUMIF($C$20:$Q$20,S$20,$C127:$Q127)*0.1+SUM($R127:R127)&gt;1375,1375-SUM($R127:R127),SUMIF($C$20:$Q$20,S$20,$C127:$Q127)*0.1))</f>
        <v>0</v>
      </c>
      <c r="T127" s="68">
        <f>+IF(SUMIF($C$20:$Q$20,T$20,$C127:$Q127)&gt;13750,1375-SUM($R127:S127),IF(SUMIF($C$20:$Q$20,T$20,$C127:$Q127)*0.1+SUM($R127:S127)&gt;1375,1375-SUM($R127:S127),SUMIF($C$20:$Q$20,T$20,$C127:$Q127)*0.1))</f>
        <v>0</v>
      </c>
      <c r="U127" s="68">
        <f>+IF(SUMIF($C$20:$Q$20,U$20,$C127:$Q127)&gt;13750,1375-SUM($R127:T127),IF(SUMIF($C$20:$Q$20,U$20,$C127:$Q127)*0.1+SUM($R127:T127)&gt;1375,1375-SUM($R127:T127),SUMIF($C$20:$Q$20,U$20,$C127:$Q127)*0.1))</f>
        <v>0</v>
      </c>
    </row>
    <row r="128" spans="1:21" x14ac:dyDescent="0.25">
      <c r="A128" s="37" t="s">
        <v>173</v>
      </c>
      <c r="B128" s="30" t="s">
        <v>72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68">
        <f t="shared" si="4"/>
        <v>0</v>
      </c>
      <c r="S128" s="68">
        <f>+IF(SUMIF($C$20:$Q$20,S$20,$C128:$Q128)&gt;13750,1375-SUM($R128:R128),IF(SUMIF($C$20:$Q$20,S$20,$C128:$Q128)*0.1+SUM($R128:R128)&gt;1375,1375-SUM($R128:R128),SUMIF($C$20:$Q$20,S$20,$C128:$Q128)*0.1))</f>
        <v>0</v>
      </c>
      <c r="T128" s="68">
        <f>+IF(SUMIF($C$20:$Q$20,T$20,$C128:$Q128)&gt;13750,1375-SUM($R128:S128),IF(SUMIF($C$20:$Q$20,T$20,$C128:$Q128)*0.1+SUM($R128:S128)&gt;1375,1375-SUM($R128:S128),SUMIF($C$20:$Q$20,T$20,$C128:$Q128)*0.1))</f>
        <v>0</v>
      </c>
      <c r="U128" s="68">
        <f>+IF(SUMIF($C$20:$Q$20,U$20,$C128:$Q128)&gt;13750,1375-SUM($R128:T128),IF(SUMIF($C$20:$Q$20,U$20,$C128:$Q128)*0.1+SUM($R128:T128)&gt;1375,1375-SUM($R128:T128),SUMIF($C$20:$Q$20,U$20,$C128:$Q128)*0.1))</f>
        <v>0</v>
      </c>
    </row>
    <row r="129" spans="1:21" x14ac:dyDescent="0.25">
      <c r="A129" s="37" t="s">
        <v>174</v>
      </c>
      <c r="B129" s="30" t="s">
        <v>72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68">
        <f t="shared" si="4"/>
        <v>0</v>
      </c>
      <c r="S129" s="68">
        <f>+IF(SUMIF($C$20:$Q$20,S$20,$C129:$Q129)&gt;13750,1375-SUM($R129:R129),IF(SUMIF($C$20:$Q$20,S$20,$C129:$Q129)*0.1+SUM($R129:R129)&gt;1375,1375-SUM($R129:R129),SUMIF($C$20:$Q$20,S$20,$C129:$Q129)*0.1))</f>
        <v>0</v>
      </c>
      <c r="T129" s="68">
        <f>+IF(SUMIF($C$20:$Q$20,T$20,$C129:$Q129)&gt;13750,1375-SUM($R129:S129),IF(SUMIF($C$20:$Q$20,T$20,$C129:$Q129)*0.1+SUM($R129:S129)&gt;1375,1375-SUM($R129:S129),SUMIF($C$20:$Q$20,T$20,$C129:$Q129)*0.1))</f>
        <v>0</v>
      </c>
      <c r="U129" s="68">
        <f>+IF(SUMIF($C$20:$Q$20,U$20,$C129:$Q129)&gt;13750,1375-SUM($R129:T129),IF(SUMIF($C$20:$Q$20,U$20,$C129:$Q129)*0.1+SUM($R129:T129)&gt;1375,1375-SUM($R129:T129),SUMIF($C$20:$Q$20,U$20,$C129:$Q129)*0.1))</f>
        <v>0</v>
      </c>
    </row>
    <row r="130" spans="1:21" x14ac:dyDescent="0.25">
      <c r="A130" s="37" t="s">
        <v>175</v>
      </c>
      <c r="B130" s="30" t="s">
        <v>72</v>
      </c>
      <c r="C130" s="31">
        <v>0</v>
      </c>
      <c r="D130" s="31">
        <v>0</v>
      </c>
      <c r="E130" s="31">
        <v>0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68">
        <f t="shared" si="4"/>
        <v>0</v>
      </c>
      <c r="S130" s="68">
        <f>+IF(SUMIF($C$20:$Q$20,S$20,$C130:$Q130)&gt;13750,1375-SUM($R130:R130),IF(SUMIF($C$20:$Q$20,S$20,$C130:$Q130)*0.1+SUM($R130:R130)&gt;1375,1375-SUM($R130:R130),SUMIF($C$20:$Q$20,S$20,$C130:$Q130)*0.1))</f>
        <v>0</v>
      </c>
      <c r="T130" s="68">
        <f>+IF(SUMIF($C$20:$Q$20,T$20,$C130:$Q130)&gt;13750,1375-SUM($R130:S130),IF(SUMIF($C$20:$Q$20,T$20,$C130:$Q130)*0.1+SUM($R130:S130)&gt;1375,1375-SUM($R130:S130),SUMIF($C$20:$Q$20,T$20,$C130:$Q130)*0.1))</f>
        <v>0</v>
      </c>
      <c r="U130" s="68">
        <f>+IF(SUMIF($C$20:$Q$20,U$20,$C130:$Q130)&gt;13750,1375-SUM($R130:T130),IF(SUMIF($C$20:$Q$20,U$20,$C130:$Q130)*0.1+SUM($R130:T130)&gt;1375,1375-SUM($R130:T130),SUMIF($C$20:$Q$20,U$20,$C130:$Q130)*0.1))</f>
        <v>0</v>
      </c>
    </row>
    <row r="131" spans="1:21" x14ac:dyDescent="0.25">
      <c r="A131" s="37" t="s">
        <v>176</v>
      </c>
      <c r="B131" s="30" t="s">
        <v>72</v>
      </c>
      <c r="C131" s="31">
        <v>0</v>
      </c>
      <c r="D131" s="31">
        <v>0</v>
      </c>
      <c r="E131" s="31">
        <v>0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68">
        <f t="shared" si="4"/>
        <v>0</v>
      </c>
      <c r="S131" s="68">
        <f>+IF(SUMIF($C$20:$Q$20,S$20,$C131:$Q131)&gt;13750,1375-SUM($R131:R131),IF(SUMIF($C$20:$Q$20,S$20,$C131:$Q131)*0.1+SUM($R131:R131)&gt;1375,1375-SUM($R131:R131),SUMIF($C$20:$Q$20,S$20,$C131:$Q131)*0.1))</f>
        <v>0</v>
      </c>
      <c r="T131" s="68">
        <f>+IF(SUMIF($C$20:$Q$20,T$20,$C131:$Q131)&gt;13750,1375-SUM($R131:S131),IF(SUMIF($C$20:$Q$20,T$20,$C131:$Q131)*0.1+SUM($R131:S131)&gt;1375,1375-SUM($R131:S131),SUMIF($C$20:$Q$20,T$20,$C131:$Q131)*0.1))</f>
        <v>0</v>
      </c>
      <c r="U131" s="68">
        <f>+IF(SUMIF($C$20:$Q$20,U$20,$C131:$Q131)&gt;13750,1375-SUM($R131:T131),IF(SUMIF($C$20:$Q$20,U$20,$C131:$Q131)*0.1+SUM($R131:T131)&gt;1375,1375-SUM($R131:T131),SUMIF($C$20:$Q$20,U$20,$C131:$Q131)*0.1))</f>
        <v>0</v>
      </c>
    </row>
    <row r="132" spans="1:21" x14ac:dyDescent="0.25">
      <c r="A132" s="37" t="s">
        <v>177</v>
      </c>
      <c r="B132" s="30" t="s">
        <v>72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68">
        <f t="shared" si="4"/>
        <v>0</v>
      </c>
      <c r="S132" s="68">
        <f>+IF(SUMIF($C$20:$Q$20,S$20,$C132:$Q132)&gt;13750,1375-SUM($R132:R132),IF(SUMIF($C$20:$Q$20,S$20,$C132:$Q132)*0.1+SUM($R132:R132)&gt;1375,1375-SUM($R132:R132),SUMIF($C$20:$Q$20,S$20,$C132:$Q132)*0.1))</f>
        <v>0</v>
      </c>
      <c r="T132" s="68">
        <f>+IF(SUMIF($C$20:$Q$20,T$20,$C132:$Q132)&gt;13750,1375-SUM($R132:S132),IF(SUMIF($C$20:$Q$20,T$20,$C132:$Q132)*0.1+SUM($R132:S132)&gt;1375,1375-SUM($R132:S132),SUMIF($C$20:$Q$20,T$20,$C132:$Q132)*0.1))</f>
        <v>0</v>
      </c>
      <c r="U132" s="68">
        <f>+IF(SUMIF($C$20:$Q$20,U$20,$C132:$Q132)&gt;13750,1375-SUM($R132:T132),IF(SUMIF($C$20:$Q$20,U$20,$C132:$Q132)*0.1+SUM($R132:T132)&gt;1375,1375-SUM($R132:T132),SUMIF($C$20:$Q$20,U$20,$C132:$Q132)*0.1))</f>
        <v>0</v>
      </c>
    </row>
    <row r="133" spans="1:21" x14ac:dyDescent="0.25">
      <c r="A133" s="37" t="s">
        <v>178</v>
      </c>
      <c r="B133" s="30" t="s">
        <v>72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68">
        <f t="shared" si="4"/>
        <v>0</v>
      </c>
      <c r="S133" s="68">
        <f>+IF(SUMIF($C$20:$Q$20,S$20,$C133:$Q133)&gt;13750,1375-SUM($R133:R133),IF(SUMIF($C$20:$Q$20,S$20,$C133:$Q133)*0.1+SUM($R133:R133)&gt;1375,1375-SUM($R133:R133),SUMIF($C$20:$Q$20,S$20,$C133:$Q133)*0.1))</f>
        <v>0</v>
      </c>
      <c r="T133" s="68">
        <f>+IF(SUMIF($C$20:$Q$20,T$20,$C133:$Q133)&gt;13750,1375-SUM($R133:S133),IF(SUMIF($C$20:$Q$20,T$20,$C133:$Q133)*0.1+SUM($R133:S133)&gt;1375,1375-SUM($R133:S133),SUMIF($C$20:$Q$20,T$20,$C133:$Q133)*0.1))</f>
        <v>0</v>
      </c>
      <c r="U133" s="68">
        <f>+IF(SUMIF($C$20:$Q$20,U$20,$C133:$Q133)&gt;13750,1375-SUM($R133:T133),IF(SUMIF($C$20:$Q$20,U$20,$C133:$Q133)*0.1+SUM($R133:T133)&gt;1375,1375-SUM($R133:T133),SUMIF($C$20:$Q$20,U$20,$C133:$Q133)*0.1))</f>
        <v>0</v>
      </c>
    </row>
    <row r="134" spans="1:21" x14ac:dyDescent="0.25">
      <c r="A134" s="37" t="s">
        <v>179</v>
      </c>
      <c r="B134" s="30" t="s">
        <v>72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68">
        <f t="shared" si="4"/>
        <v>0</v>
      </c>
      <c r="S134" s="68">
        <f>+IF(SUMIF($C$20:$Q$20,S$20,$C134:$Q134)&gt;13750,1375-SUM($R134:R134),IF(SUMIF($C$20:$Q$20,S$20,$C134:$Q134)*0.1+SUM($R134:R134)&gt;1375,1375-SUM($R134:R134),SUMIF($C$20:$Q$20,S$20,$C134:$Q134)*0.1))</f>
        <v>0</v>
      </c>
      <c r="T134" s="68">
        <f>+IF(SUMIF($C$20:$Q$20,T$20,$C134:$Q134)&gt;13750,1375-SUM($R134:S134),IF(SUMIF($C$20:$Q$20,T$20,$C134:$Q134)*0.1+SUM($R134:S134)&gt;1375,1375-SUM($R134:S134),SUMIF($C$20:$Q$20,T$20,$C134:$Q134)*0.1))</f>
        <v>0</v>
      </c>
      <c r="U134" s="68">
        <f>+IF(SUMIF($C$20:$Q$20,U$20,$C134:$Q134)&gt;13750,1375-SUM($R134:T134),IF(SUMIF($C$20:$Q$20,U$20,$C134:$Q134)*0.1+SUM($R134:T134)&gt;1375,1375-SUM($R134:T134),SUMIF($C$20:$Q$20,U$20,$C134:$Q134)*0.1))</f>
        <v>0</v>
      </c>
    </row>
    <row r="135" spans="1:21" x14ac:dyDescent="0.25">
      <c r="A135" s="37" t="s">
        <v>180</v>
      </c>
      <c r="B135" s="30" t="s">
        <v>72</v>
      </c>
      <c r="C135" s="31">
        <v>0</v>
      </c>
      <c r="D135" s="31">
        <v>0</v>
      </c>
      <c r="E135" s="31">
        <v>0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68">
        <f t="shared" si="4"/>
        <v>0</v>
      </c>
      <c r="S135" s="68">
        <f>+IF(SUMIF($C$20:$Q$20,S$20,$C135:$Q135)&gt;13750,1375-SUM($R135:R135),IF(SUMIF($C$20:$Q$20,S$20,$C135:$Q135)*0.1+SUM($R135:R135)&gt;1375,1375-SUM($R135:R135),SUMIF($C$20:$Q$20,S$20,$C135:$Q135)*0.1))</f>
        <v>0</v>
      </c>
      <c r="T135" s="68">
        <f>+IF(SUMIF($C$20:$Q$20,T$20,$C135:$Q135)&gt;13750,1375-SUM($R135:S135),IF(SUMIF($C$20:$Q$20,T$20,$C135:$Q135)*0.1+SUM($R135:S135)&gt;1375,1375-SUM($R135:S135),SUMIF($C$20:$Q$20,T$20,$C135:$Q135)*0.1))</f>
        <v>0</v>
      </c>
      <c r="U135" s="68">
        <f>+IF(SUMIF($C$20:$Q$20,U$20,$C135:$Q135)&gt;13750,1375-SUM($R135:T135),IF(SUMIF($C$20:$Q$20,U$20,$C135:$Q135)*0.1+SUM($R135:T135)&gt;1375,1375-SUM($R135:T135),SUMIF($C$20:$Q$20,U$20,$C135:$Q135)*0.1))</f>
        <v>0</v>
      </c>
    </row>
    <row r="136" spans="1:21" x14ac:dyDescent="0.25">
      <c r="A136" s="37" t="s">
        <v>181</v>
      </c>
      <c r="B136" s="30" t="s">
        <v>72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68">
        <f t="shared" si="4"/>
        <v>0</v>
      </c>
      <c r="S136" s="68">
        <f>+IF(SUMIF($C$20:$Q$20,S$20,$C136:$Q136)&gt;13750,1375-SUM($R136:R136),IF(SUMIF($C$20:$Q$20,S$20,$C136:$Q136)*0.1+SUM($R136:R136)&gt;1375,1375-SUM($R136:R136),SUMIF($C$20:$Q$20,S$20,$C136:$Q136)*0.1))</f>
        <v>0</v>
      </c>
      <c r="T136" s="68">
        <f>+IF(SUMIF($C$20:$Q$20,T$20,$C136:$Q136)&gt;13750,1375-SUM($R136:S136),IF(SUMIF($C$20:$Q$20,T$20,$C136:$Q136)*0.1+SUM($R136:S136)&gt;1375,1375-SUM($R136:S136),SUMIF($C$20:$Q$20,T$20,$C136:$Q136)*0.1))</f>
        <v>0</v>
      </c>
      <c r="U136" s="68">
        <f>+IF(SUMIF($C$20:$Q$20,U$20,$C136:$Q136)&gt;13750,1375-SUM($R136:T136),IF(SUMIF($C$20:$Q$20,U$20,$C136:$Q136)*0.1+SUM($R136:T136)&gt;1375,1375-SUM($R136:T136),SUMIF($C$20:$Q$20,U$20,$C136:$Q136)*0.1))</f>
        <v>0</v>
      </c>
    </row>
    <row r="137" spans="1:21" x14ac:dyDescent="0.25">
      <c r="A137" s="37" t="s">
        <v>182</v>
      </c>
      <c r="B137" s="30" t="s">
        <v>72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68">
        <f t="shared" si="4"/>
        <v>0</v>
      </c>
      <c r="S137" s="68">
        <f>+IF(SUMIF($C$20:$Q$20,S$20,$C137:$Q137)&gt;13750,1375-SUM($R137:R137),IF(SUMIF($C$20:$Q$20,S$20,$C137:$Q137)*0.1+SUM($R137:R137)&gt;1375,1375-SUM($R137:R137),SUMIF($C$20:$Q$20,S$20,$C137:$Q137)*0.1))</f>
        <v>0</v>
      </c>
      <c r="T137" s="68">
        <f>+IF(SUMIF($C$20:$Q$20,T$20,$C137:$Q137)&gt;13750,1375-SUM($R137:S137),IF(SUMIF($C$20:$Q$20,T$20,$C137:$Q137)*0.1+SUM($R137:S137)&gt;1375,1375-SUM($R137:S137),SUMIF($C$20:$Q$20,T$20,$C137:$Q137)*0.1))</f>
        <v>0</v>
      </c>
      <c r="U137" s="68">
        <f>+IF(SUMIF($C$20:$Q$20,U$20,$C137:$Q137)&gt;13750,1375-SUM($R137:T137),IF(SUMIF($C$20:$Q$20,U$20,$C137:$Q137)*0.1+SUM($R137:T137)&gt;1375,1375-SUM($R137:T137),SUMIF($C$20:$Q$20,U$20,$C137:$Q137)*0.1))</f>
        <v>0</v>
      </c>
    </row>
    <row r="138" spans="1:21" x14ac:dyDescent="0.25">
      <c r="A138" s="37" t="s">
        <v>183</v>
      </c>
      <c r="B138" s="30" t="s">
        <v>72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68">
        <f t="shared" si="4"/>
        <v>0</v>
      </c>
      <c r="S138" s="68">
        <f>+IF(SUMIF($C$20:$Q$20,S$20,$C138:$Q138)&gt;13750,1375-SUM($R138:R138),IF(SUMIF($C$20:$Q$20,S$20,$C138:$Q138)*0.1+SUM($R138:R138)&gt;1375,1375-SUM($R138:R138),SUMIF($C$20:$Q$20,S$20,$C138:$Q138)*0.1))</f>
        <v>0</v>
      </c>
      <c r="T138" s="68">
        <f>+IF(SUMIF($C$20:$Q$20,T$20,$C138:$Q138)&gt;13750,1375-SUM($R138:S138),IF(SUMIF($C$20:$Q$20,T$20,$C138:$Q138)*0.1+SUM($R138:S138)&gt;1375,1375-SUM($R138:S138),SUMIF($C$20:$Q$20,T$20,$C138:$Q138)*0.1))</f>
        <v>0</v>
      </c>
      <c r="U138" s="68">
        <f>+IF(SUMIF($C$20:$Q$20,U$20,$C138:$Q138)&gt;13750,1375-SUM($R138:T138),IF(SUMIF($C$20:$Q$20,U$20,$C138:$Q138)*0.1+SUM($R138:T138)&gt;1375,1375-SUM($R138:T138),SUMIF($C$20:$Q$20,U$20,$C138:$Q138)*0.1))</f>
        <v>0</v>
      </c>
    </row>
    <row r="139" spans="1:21" x14ac:dyDescent="0.25">
      <c r="A139" s="37" t="s">
        <v>184</v>
      </c>
      <c r="B139" s="30" t="s">
        <v>72</v>
      </c>
      <c r="C139" s="31">
        <v>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68">
        <f t="shared" si="4"/>
        <v>0</v>
      </c>
      <c r="S139" s="68">
        <f>+IF(SUMIF($C$20:$Q$20,S$20,$C139:$Q139)&gt;13750,1375-SUM($R139:R139),IF(SUMIF($C$20:$Q$20,S$20,$C139:$Q139)*0.1+SUM($R139:R139)&gt;1375,1375-SUM($R139:R139),SUMIF($C$20:$Q$20,S$20,$C139:$Q139)*0.1))</f>
        <v>0</v>
      </c>
      <c r="T139" s="68">
        <f>+IF(SUMIF($C$20:$Q$20,T$20,$C139:$Q139)&gt;13750,1375-SUM($R139:S139),IF(SUMIF($C$20:$Q$20,T$20,$C139:$Q139)*0.1+SUM($R139:S139)&gt;1375,1375-SUM($R139:S139),SUMIF($C$20:$Q$20,T$20,$C139:$Q139)*0.1))</f>
        <v>0</v>
      </c>
      <c r="U139" s="68">
        <f>+IF(SUMIF($C$20:$Q$20,U$20,$C139:$Q139)&gt;13750,1375-SUM($R139:T139),IF(SUMIF($C$20:$Q$20,U$20,$C139:$Q139)*0.1+SUM($R139:T139)&gt;1375,1375-SUM($R139:T139),SUMIF($C$20:$Q$20,U$20,$C139:$Q139)*0.1))</f>
        <v>0</v>
      </c>
    </row>
    <row r="140" spans="1:21" x14ac:dyDescent="0.25">
      <c r="A140" s="37" t="s">
        <v>185</v>
      </c>
      <c r="B140" s="30" t="s">
        <v>72</v>
      </c>
      <c r="C140" s="31">
        <v>0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68">
        <f t="shared" si="4"/>
        <v>0</v>
      </c>
      <c r="S140" s="68">
        <f>+IF(SUMIF($C$20:$Q$20,S$20,$C140:$Q140)&gt;13750,1375-SUM($R140:R140),IF(SUMIF($C$20:$Q$20,S$20,$C140:$Q140)*0.1+SUM($R140:R140)&gt;1375,1375-SUM($R140:R140),SUMIF($C$20:$Q$20,S$20,$C140:$Q140)*0.1))</f>
        <v>0</v>
      </c>
      <c r="T140" s="68">
        <f>+IF(SUMIF($C$20:$Q$20,T$20,$C140:$Q140)&gt;13750,1375-SUM($R140:S140),IF(SUMIF($C$20:$Q$20,T$20,$C140:$Q140)*0.1+SUM($R140:S140)&gt;1375,1375-SUM($R140:S140),SUMIF($C$20:$Q$20,T$20,$C140:$Q140)*0.1))</f>
        <v>0</v>
      </c>
      <c r="U140" s="68">
        <f>+IF(SUMIF($C$20:$Q$20,U$20,$C140:$Q140)&gt;13750,1375-SUM($R140:T140),IF(SUMIF($C$20:$Q$20,U$20,$C140:$Q140)*0.1+SUM($R140:T140)&gt;1375,1375-SUM($R140:T140),SUMIF($C$20:$Q$20,U$20,$C140:$Q140)*0.1))</f>
        <v>0</v>
      </c>
    </row>
    <row r="141" spans="1:21" x14ac:dyDescent="0.25">
      <c r="A141" s="37" t="s">
        <v>186</v>
      </c>
      <c r="B141" s="30" t="s">
        <v>72</v>
      </c>
      <c r="C141" s="31">
        <v>0</v>
      </c>
      <c r="D141" s="31">
        <v>0</v>
      </c>
      <c r="E141" s="31">
        <v>0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68">
        <f t="shared" si="4"/>
        <v>0</v>
      </c>
      <c r="S141" s="68">
        <f>+IF(SUMIF($C$20:$Q$20,S$20,$C141:$Q141)&gt;13750,1375-SUM($R141:R141),IF(SUMIF($C$20:$Q$20,S$20,$C141:$Q141)*0.1+SUM($R141:R141)&gt;1375,1375-SUM($R141:R141),SUMIF($C$20:$Q$20,S$20,$C141:$Q141)*0.1))</f>
        <v>0</v>
      </c>
      <c r="T141" s="68">
        <f>+IF(SUMIF($C$20:$Q$20,T$20,$C141:$Q141)&gt;13750,1375-SUM($R141:S141),IF(SUMIF($C$20:$Q$20,T$20,$C141:$Q141)*0.1+SUM($R141:S141)&gt;1375,1375-SUM($R141:S141),SUMIF($C$20:$Q$20,T$20,$C141:$Q141)*0.1))</f>
        <v>0</v>
      </c>
      <c r="U141" s="68">
        <f>+IF(SUMIF($C$20:$Q$20,U$20,$C141:$Q141)&gt;13750,1375-SUM($R141:T141),IF(SUMIF($C$20:$Q$20,U$20,$C141:$Q141)*0.1+SUM($R141:T141)&gt;1375,1375-SUM($R141:T141),SUMIF($C$20:$Q$20,U$20,$C141:$Q141)*0.1))</f>
        <v>0</v>
      </c>
    </row>
    <row r="142" spans="1:21" x14ac:dyDescent="0.25">
      <c r="A142" s="37" t="s">
        <v>187</v>
      </c>
      <c r="B142" s="30" t="s">
        <v>72</v>
      </c>
      <c r="C142" s="31">
        <v>0</v>
      </c>
      <c r="D142" s="31">
        <v>0</v>
      </c>
      <c r="E142" s="31">
        <v>0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68">
        <f t="shared" si="4"/>
        <v>0</v>
      </c>
      <c r="S142" s="68">
        <f>+IF(SUMIF($C$20:$Q$20,S$20,$C142:$Q142)&gt;13750,1375-SUM($R142:R142),IF(SUMIF($C$20:$Q$20,S$20,$C142:$Q142)*0.1+SUM($R142:R142)&gt;1375,1375-SUM($R142:R142),SUMIF($C$20:$Q$20,S$20,$C142:$Q142)*0.1))</f>
        <v>0</v>
      </c>
      <c r="T142" s="68">
        <f>+IF(SUMIF($C$20:$Q$20,T$20,$C142:$Q142)&gt;13750,1375-SUM($R142:S142),IF(SUMIF($C$20:$Q$20,T$20,$C142:$Q142)*0.1+SUM($R142:S142)&gt;1375,1375-SUM($R142:S142),SUMIF($C$20:$Q$20,T$20,$C142:$Q142)*0.1))</f>
        <v>0</v>
      </c>
      <c r="U142" s="68">
        <f>+IF(SUMIF($C$20:$Q$20,U$20,$C142:$Q142)&gt;13750,1375-SUM($R142:T142),IF(SUMIF($C$20:$Q$20,U$20,$C142:$Q142)*0.1+SUM($R142:T142)&gt;1375,1375-SUM($R142:T142),SUMIF($C$20:$Q$20,U$20,$C142:$Q142)*0.1))</f>
        <v>0</v>
      </c>
    </row>
    <row r="143" spans="1:21" x14ac:dyDescent="0.25">
      <c r="A143" s="37" t="s">
        <v>188</v>
      </c>
      <c r="B143" s="30" t="s">
        <v>72</v>
      </c>
      <c r="C143" s="31">
        <v>0</v>
      </c>
      <c r="D143" s="31">
        <v>0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68">
        <f t="shared" si="4"/>
        <v>0</v>
      </c>
      <c r="S143" s="68">
        <f>+IF(SUMIF($C$20:$Q$20,S$20,$C143:$Q143)&gt;13750,1375-SUM($R143:R143),IF(SUMIF($C$20:$Q$20,S$20,$C143:$Q143)*0.1+SUM($R143:R143)&gt;1375,1375-SUM($R143:R143),SUMIF($C$20:$Q$20,S$20,$C143:$Q143)*0.1))</f>
        <v>0</v>
      </c>
      <c r="T143" s="68">
        <f>+IF(SUMIF($C$20:$Q$20,T$20,$C143:$Q143)&gt;13750,1375-SUM($R143:S143),IF(SUMIF($C$20:$Q$20,T$20,$C143:$Q143)*0.1+SUM($R143:S143)&gt;1375,1375-SUM($R143:S143),SUMIF($C$20:$Q$20,T$20,$C143:$Q143)*0.1))</f>
        <v>0</v>
      </c>
      <c r="U143" s="68">
        <f>+IF(SUMIF($C$20:$Q$20,U$20,$C143:$Q143)&gt;13750,1375-SUM($R143:T143),IF(SUMIF($C$20:$Q$20,U$20,$C143:$Q143)*0.1+SUM($R143:T143)&gt;1375,1375-SUM($R143:T143),SUMIF($C$20:$Q$20,U$20,$C143:$Q143)*0.1))</f>
        <v>0</v>
      </c>
    </row>
    <row r="144" spans="1:21" x14ac:dyDescent="0.25">
      <c r="A144" s="37" t="s">
        <v>189</v>
      </c>
      <c r="B144" s="30" t="s">
        <v>72</v>
      </c>
      <c r="C144" s="31">
        <v>0</v>
      </c>
      <c r="D144" s="31">
        <v>0</v>
      </c>
      <c r="E144" s="31">
        <v>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68">
        <f t="shared" si="4"/>
        <v>0</v>
      </c>
      <c r="S144" s="68">
        <f>+IF(SUMIF($C$20:$Q$20,S$20,$C144:$Q144)&gt;13750,1375-SUM($R144:R144),IF(SUMIF($C$20:$Q$20,S$20,$C144:$Q144)*0.1+SUM($R144:R144)&gt;1375,1375-SUM($R144:R144),SUMIF($C$20:$Q$20,S$20,$C144:$Q144)*0.1))</f>
        <v>0</v>
      </c>
      <c r="T144" s="68">
        <f>+IF(SUMIF($C$20:$Q$20,T$20,$C144:$Q144)&gt;13750,1375-SUM($R144:S144),IF(SUMIF($C$20:$Q$20,T$20,$C144:$Q144)*0.1+SUM($R144:S144)&gt;1375,1375-SUM($R144:S144),SUMIF($C$20:$Q$20,T$20,$C144:$Q144)*0.1))</f>
        <v>0</v>
      </c>
      <c r="U144" s="68">
        <f>+IF(SUMIF($C$20:$Q$20,U$20,$C144:$Q144)&gt;13750,1375-SUM($R144:T144),IF(SUMIF($C$20:$Q$20,U$20,$C144:$Q144)*0.1+SUM($R144:T144)&gt;1375,1375-SUM($R144:T144),SUMIF($C$20:$Q$20,U$20,$C144:$Q144)*0.1))</f>
        <v>0</v>
      </c>
    </row>
    <row r="145" spans="1:21" x14ac:dyDescent="0.25">
      <c r="A145" s="37" t="s">
        <v>190</v>
      </c>
      <c r="B145" s="30" t="s">
        <v>72</v>
      </c>
      <c r="C145" s="31">
        <v>0</v>
      </c>
      <c r="D145" s="31">
        <v>0</v>
      </c>
      <c r="E145" s="31">
        <v>0</v>
      </c>
      <c r="F145" s="31">
        <v>0</v>
      </c>
      <c r="G145" s="31">
        <v>0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68">
        <f t="shared" si="4"/>
        <v>0</v>
      </c>
      <c r="S145" s="68">
        <f>+IF(SUMIF($C$20:$Q$20,S$20,$C145:$Q145)&gt;13750,1375-SUM($R145:R145),IF(SUMIF($C$20:$Q$20,S$20,$C145:$Q145)*0.1+SUM($R145:R145)&gt;1375,1375-SUM($R145:R145),SUMIF($C$20:$Q$20,S$20,$C145:$Q145)*0.1))</f>
        <v>0</v>
      </c>
      <c r="T145" s="68">
        <f>+IF(SUMIF($C$20:$Q$20,T$20,$C145:$Q145)&gt;13750,1375-SUM($R145:S145),IF(SUMIF($C$20:$Q$20,T$20,$C145:$Q145)*0.1+SUM($R145:S145)&gt;1375,1375-SUM($R145:S145),SUMIF($C$20:$Q$20,T$20,$C145:$Q145)*0.1))</f>
        <v>0</v>
      </c>
      <c r="U145" s="68">
        <f>+IF(SUMIF($C$20:$Q$20,U$20,$C145:$Q145)&gt;13750,1375-SUM($R145:T145),IF(SUMIF($C$20:$Q$20,U$20,$C145:$Q145)*0.1+SUM($R145:T145)&gt;1375,1375-SUM($R145:T145),SUMIF($C$20:$Q$20,U$20,$C145:$Q145)*0.1))</f>
        <v>0</v>
      </c>
    </row>
    <row r="146" spans="1:21" x14ac:dyDescent="0.25">
      <c r="A146" s="37" t="s">
        <v>191</v>
      </c>
      <c r="B146" s="30" t="s">
        <v>72</v>
      </c>
      <c r="C146" s="31">
        <v>0</v>
      </c>
      <c r="D146" s="31">
        <v>0</v>
      </c>
      <c r="E146" s="31">
        <v>0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68">
        <f t="shared" si="4"/>
        <v>0</v>
      </c>
      <c r="S146" s="68">
        <f>+IF(SUMIF($C$20:$Q$20,S$20,$C146:$Q146)&gt;13750,1375-SUM($R146:R146),IF(SUMIF($C$20:$Q$20,S$20,$C146:$Q146)*0.1+SUM($R146:R146)&gt;1375,1375-SUM($R146:R146),SUMIF($C$20:$Q$20,S$20,$C146:$Q146)*0.1))</f>
        <v>0</v>
      </c>
      <c r="T146" s="68">
        <f>+IF(SUMIF($C$20:$Q$20,T$20,$C146:$Q146)&gt;13750,1375-SUM($R146:S146),IF(SUMIF($C$20:$Q$20,T$20,$C146:$Q146)*0.1+SUM($R146:S146)&gt;1375,1375-SUM($R146:S146),SUMIF($C$20:$Q$20,T$20,$C146:$Q146)*0.1))</f>
        <v>0</v>
      </c>
      <c r="U146" s="68">
        <f>+IF(SUMIF($C$20:$Q$20,U$20,$C146:$Q146)&gt;13750,1375-SUM($R146:T146),IF(SUMIF($C$20:$Q$20,U$20,$C146:$Q146)*0.1+SUM($R146:T146)&gt;1375,1375-SUM($R146:T146),SUMIF($C$20:$Q$20,U$20,$C146:$Q146)*0.1))</f>
        <v>0</v>
      </c>
    </row>
    <row r="147" spans="1:21" x14ac:dyDescent="0.25">
      <c r="A147" s="37" t="s">
        <v>192</v>
      </c>
      <c r="B147" s="30" t="s">
        <v>72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68">
        <f t="shared" si="4"/>
        <v>0</v>
      </c>
      <c r="S147" s="68">
        <f>+IF(SUMIF($C$20:$Q$20,S$20,$C147:$Q147)&gt;13750,1375-SUM($R147:R147),IF(SUMIF($C$20:$Q$20,S$20,$C147:$Q147)*0.1+SUM($R147:R147)&gt;1375,1375-SUM($R147:R147),SUMIF($C$20:$Q$20,S$20,$C147:$Q147)*0.1))</f>
        <v>0</v>
      </c>
      <c r="T147" s="68">
        <f>+IF(SUMIF($C$20:$Q$20,T$20,$C147:$Q147)&gt;13750,1375-SUM($R147:S147),IF(SUMIF($C$20:$Q$20,T$20,$C147:$Q147)*0.1+SUM($R147:S147)&gt;1375,1375-SUM($R147:S147),SUMIF($C$20:$Q$20,T$20,$C147:$Q147)*0.1))</f>
        <v>0</v>
      </c>
      <c r="U147" s="68">
        <f>+IF(SUMIF($C$20:$Q$20,U$20,$C147:$Q147)&gt;13750,1375-SUM($R147:T147),IF(SUMIF($C$20:$Q$20,U$20,$C147:$Q147)*0.1+SUM($R147:T147)&gt;1375,1375-SUM($R147:T147),SUMIF($C$20:$Q$20,U$20,$C147:$Q147)*0.1))</f>
        <v>0</v>
      </c>
    </row>
    <row r="148" spans="1:21" x14ac:dyDescent="0.25">
      <c r="A148" s="37" t="s">
        <v>193</v>
      </c>
      <c r="B148" s="30" t="s">
        <v>72</v>
      </c>
      <c r="C148" s="31">
        <v>0</v>
      </c>
      <c r="D148" s="31">
        <v>0</v>
      </c>
      <c r="E148" s="31">
        <v>0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68">
        <f t="shared" si="4"/>
        <v>0</v>
      </c>
      <c r="S148" s="68">
        <f>+IF(SUMIF($C$20:$Q$20,S$20,$C148:$Q148)&gt;13750,1375-SUM($R148:R148),IF(SUMIF($C$20:$Q$20,S$20,$C148:$Q148)*0.1+SUM($R148:R148)&gt;1375,1375-SUM($R148:R148),SUMIF($C$20:$Q$20,S$20,$C148:$Q148)*0.1))</f>
        <v>0</v>
      </c>
      <c r="T148" s="68">
        <f>+IF(SUMIF($C$20:$Q$20,T$20,$C148:$Q148)&gt;13750,1375-SUM($R148:S148),IF(SUMIF($C$20:$Q$20,T$20,$C148:$Q148)*0.1+SUM($R148:S148)&gt;1375,1375-SUM($R148:S148),SUMIF($C$20:$Q$20,T$20,$C148:$Q148)*0.1))</f>
        <v>0</v>
      </c>
      <c r="U148" s="68">
        <f>+IF(SUMIF($C$20:$Q$20,U$20,$C148:$Q148)&gt;13750,1375-SUM($R148:T148),IF(SUMIF($C$20:$Q$20,U$20,$C148:$Q148)*0.1+SUM($R148:T148)&gt;1375,1375-SUM($R148:T148),SUMIF($C$20:$Q$20,U$20,$C148:$Q148)*0.1))</f>
        <v>0</v>
      </c>
    </row>
    <row r="149" spans="1:21" x14ac:dyDescent="0.25">
      <c r="A149" s="37" t="s">
        <v>194</v>
      </c>
      <c r="B149" s="30" t="s">
        <v>72</v>
      </c>
      <c r="C149" s="31">
        <v>0</v>
      </c>
      <c r="D149" s="31">
        <v>0</v>
      </c>
      <c r="E149" s="31">
        <v>0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68">
        <f t="shared" si="4"/>
        <v>0</v>
      </c>
      <c r="S149" s="68">
        <f>+IF(SUMIF($C$20:$Q$20,S$20,$C149:$Q149)&gt;13750,1375-SUM($R149:R149),IF(SUMIF($C$20:$Q$20,S$20,$C149:$Q149)*0.1+SUM($R149:R149)&gt;1375,1375-SUM($R149:R149),SUMIF($C$20:$Q$20,S$20,$C149:$Q149)*0.1))</f>
        <v>0</v>
      </c>
      <c r="T149" s="68">
        <f>+IF(SUMIF($C$20:$Q$20,T$20,$C149:$Q149)&gt;13750,1375-SUM($R149:S149),IF(SUMIF($C$20:$Q$20,T$20,$C149:$Q149)*0.1+SUM($R149:S149)&gt;1375,1375-SUM($R149:S149),SUMIF($C$20:$Q$20,T$20,$C149:$Q149)*0.1))</f>
        <v>0</v>
      </c>
      <c r="U149" s="68">
        <f>+IF(SUMIF($C$20:$Q$20,U$20,$C149:$Q149)&gt;13750,1375-SUM($R149:T149),IF(SUMIF($C$20:$Q$20,U$20,$C149:$Q149)*0.1+SUM($R149:T149)&gt;1375,1375-SUM($R149:T149),SUMIF($C$20:$Q$20,U$20,$C149:$Q149)*0.1))</f>
        <v>0</v>
      </c>
    </row>
    <row r="150" spans="1:21" x14ac:dyDescent="0.25">
      <c r="A150" s="37" t="s">
        <v>195</v>
      </c>
      <c r="B150" s="30" t="s">
        <v>72</v>
      </c>
      <c r="C150" s="31">
        <v>0</v>
      </c>
      <c r="D150" s="31">
        <v>0</v>
      </c>
      <c r="E150" s="31">
        <v>0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68">
        <f t="shared" si="4"/>
        <v>0</v>
      </c>
      <c r="S150" s="68">
        <f>+IF(SUMIF($C$20:$Q$20,S$20,$C150:$Q150)&gt;13750,1375-SUM($R150:R150),IF(SUMIF($C$20:$Q$20,S$20,$C150:$Q150)*0.1+SUM($R150:R150)&gt;1375,1375-SUM($R150:R150),SUMIF($C$20:$Q$20,S$20,$C150:$Q150)*0.1))</f>
        <v>0</v>
      </c>
      <c r="T150" s="68">
        <f>+IF(SUMIF($C$20:$Q$20,T$20,$C150:$Q150)&gt;13750,1375-SUM($R150:S150),IF(SUMIF($C$20:$Q$20,T$20,$C150:$Q150)*0.1+SUM($R150:S150)&gt;1375,1375-SUM($R150:S150),SUMIF($C$20:$Q$20,T$20,$C150:$Q150)*0.1))</f>
        <v>0</v>
      </c>
      <c r="U150" s="68">
        <f>+IF(SUMIF($C$20:$Q$20,U$20,$C150:$Q150)&gt;13750,1375-SUM($R150:T150),IF(SUMIF($C$20:$Q$20,U$20,$C150:$Q150)*0.1+SUM($R150:T150)&gt;1375,1375-SUM($R150:T150),SUMIF($C$20:$Q$20,U$20,$C150:$Q150)*0.1))</f>
        <v>0</v>
      </c>
    </row>
    <row r="151" spans="1:21" x14ac:dyDescent="0.25">
      <c r="A151" s="37" t="s">
        <v>196</v>
      </c>
      <c r="B151" s="30" t="s">
        <v>72</v>
      </c>
      <c r="C151" s="31">
        <v>0</v>
      </c>
      <c r="D151" s="31">
        <v>0</v>
      </c>
      <c r="E151" s="31">
        <v>0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68">
        <f t="shared" ref="R151:R214" si="5">+IF(SUMIF($C$20:$Q$20,R$20,$C151:$Q151)&gt;13750,1375,SUMIF($C$20:$Q$20,R$20,$C151:$Q151)*0.1)</f>
        <v>0</v>
      </c>
      <c r="S151" s="68">
        <f>+IF(SUMIF($C$20:$Q$20,S$20,$C151:$Q151)&gt;13750,1375-SUM($R151:R151),IF(SUMIF($C$20:$Q$20,S$20,$C151:$Q151)*0.1+SUM($R151:R151)&gt;1375,1375-SUM($R151:R151),SUMIF($C$20:$Q$20,S$20,$C151:$Q151)*0.1))</f>
        <v>0</v>
      </c>
      <c r="T151" s="68">
        <f>+IF(SUMIF($C$20:$Q$20,T$20,$C151:$Q151)&gt;13750,1375-SUM($R151:S151),IF(SUMIF($C$20:$Q$20,T$20,$C151:$Q151)*0.1+SUM($R151:S151)&gt;1375,1375-SUM($R151:S151),SUMIF($C$20:$Q$20,T$20,$C151:$Q151)*0.1))</f>
        <v>0</v>
      </c>
      <c r="U151" s="68">
        <f>+IF(SUMIF($C$20:$Q$20,U$20,$C151:$Q151)&gt;13750,1375-SUM($R151:T151),IF(SUMIF($C$20:$Q$20,U$20,$C151:$Q151)*0.1+SUM($R151:T151)&gt;1375,1375-SUM($R151:T151),SUMIF($C$20:$Q$20,U$20,$C151:$Q151)*0.1))</f>
        <v>0</v>
      </c>
    </row>
    <row r="152" spans="1:21" x14ac:dyDescent="0.25">
      <c r="A152" s="37" t="s">
        <v>197</v>
      </c>
      <c r="B152" s="30" t="s">
        <v>72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68">
        <f t="shared" si="5"/>
        <v>0</v>
      </c>
      <c r="S152" s="68">
        <f>+IF(SUMIF($C$20:$Q$20,S$20,$C152:$Q152)&gt;13750,1375-SUM($R152:R152),IF(SUMIF($C$20:$Q$20,S$20,$C152:$Q152)*0.1+SUM($R152:R152)&gt;1375,1375-SUM($R152:R152),SUMIF($C$20:$Q$20,S$20,$C152:$Q152)*0.1))</f>
        <v>0</v>
      </c>
      <c r="T152" s="68">
        <f>+IF(SUMIF($C$20:$Q$20,T$20,$C152:$Q152)&gt;13750,1375-SUM($R152:S152),IF(SUMIF($C$20:$Q$20,T$20,$C152:$Q152)*0.1+SUM($R152:S152)&gt;1375,1375-SUM($R152:S152),SUMIF($C$20:$Q$20,T$20,$C152:$Q152)*0.1))</f>
        <v>0</v>
      </c>
      <c r="U152" s="68">
        <f>+IF(SUMIF($C$20:$Q$20,U$20,$C152:$Q152)&gt;13750,1375-SUM($R152:T152),IF(SUMIF($C$20:$Q$20,U$20,$C152:$Q152)*0.1+SUM($R152:T152)&gt;1375,1375-SUM($R152:T152),SUMIF($C$20:$Q$20,U$20,$C152:$Q152)*0.1))</f>
        <v>0</v>
      </c>
    </row>
    <row r="153" spans="1:21" x14ac:dyDescent="0.25">
      <c r="A153" s="37" t="s">
        <v>198</v>
      </c>
      <c r="B153" s="30" t="s">
        <v>72</v>
      </c>
      <c r="C153" s="31">
        <v>0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68">
        <f t="shared" si="5"/>
        <v>0</v>
      </c>
      <c r="S153" s="68">
        <f>+IF(SUMIF($C$20:$Q$20,S$20,$C153:$Q153)&gt;13750,1375-SUM($R153:R153),IF(SUMIF($C$20:$Q$20,S$20,$C153:$Q153)*0.1+SUM($R153:R153)&gt;1375,1375-SUM($R153:R153),SUMIF($C$20:$Q$20,S$20,$C153:$Q153)*0.1))</f>
        <v>0</v>
      </c>
      <c r="T153" s="68">
        <f>+IF(SUMIF($C$20:$Q$20,T$20,$C153:$Q153)&gt;13750,1375-SUM($R153:S153),IF(SUMIF($C$20:$Q$20,T$20,$C153:$Q153)*0.1+SUM($R153:S153)&gt;1375,1375-SUM($R153:S153),SUMIF($C$20:$Q$20,T$20,$C153:$Q153)*0.1))</f>
        <v>0</v>
      </c>
      <c r="U153" s="68">
        <f>+IF(SUMIF($C$20:$Q$20,U$20,$C153:$Q153)&gt;13750,1375-SUM($R153:T153),IF(SUMIF($C$20:$Q$20,U$20,$C153:$Q153)*0.1+SUM($R153:T153)&gt;1375,1375-SUM($R153:T153),SUMIF($C$20:$Q$20,U$20,$C153:$Q153)*0.1))</f>
        <v>0</v>
      </c>
    </row>
    <row r="154" spans="1:21" x14ac:dyDescent="0.25">
      <c r="A154" s="37" t="s">
        <v>199</v>
      </c>
      <c r="B154" s="30" t="s">
        <v>72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68">
        <f t="shared" si="5"/>
        <v>0</v>
      </c>
      <c r="S154" s="68">
        <f>+IF(SUMIF($C$20:$Q$20,S$20,$C154:$Q154)&gt;13750,1375-SUM($R154:R154),IF(SUMIF($C$20:$Q$20,S$20,$C154:$Q154)*0.1+SUM($R154:R154)&gt;1375,1375-SUM($R154:R154),SUMIF($C$20:$Q$20,S$20,$C154:$Q154)*0.1))</f>
        <v>0</v>
      </c>
      <c r="T154" s="68">
        <f>+IF(SUMIF($C$20:$Q$20,T$20,$C154:$Q154)&gt;13750,1375-SUM($R154:S154),IF(SUMIF($C$20:$Q$20,T$20,$C154:$Q154)*0.1+SUM($R154:S154)&gt;1375,1375-SUM($R154:S154),SUMIF($C$20:$Q$20,T$20,$C154:$Q154)*0.1))</f>
        <v>0</v>
      </c>
      <c r="U154" s="68">
        <f>+IF(SUMIF($C$20:$Q$20,U$20,$C154:$Q154)&gt;13750,1375-SUM($R154:T154),IF(SUMIF($C$20:$Q$20,U$20,$C154:$Q154)*0.1+SUM($R154:T154)&gt;1375,1375-SUM($R154:T154),SUMIF($C$20:$Q$20,U$20,$C154:$Q154)*0.1))</f>
        <v>0</v>
      </c>
    </row>
    <row r="155" spans="1:21" x14ac:dyDescent="0.25">
      <c r="A155" s="37" t="s">
        <v>200</v>
      </c>
      <c r="B155" s="30" t="s">
        <v>72</v>
      </c>
      <c r="C155" s="31">
        <v>0</v>
      </c>
      <c r="D155" s="31">
        <v>0</v>
      </c>
      <c r="E155" s="31">
        <v>0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68">
        <f t="shared" si="5"/>
        <v>0</v>
      </c>
      <c r="S155" s="68">
        <f>+IF(SUMIF($C$20:$Q$20,S$20,$C155:$Q155)&gt;13750,1375-SUM($R155:R155),IF(SUMIF($C$20:$Q$20,S$20,$C155:$Q155)*0.1+SUM($R155:R155)&gt;1375,1375-SUM($R155:R155),SUMIF($C$20:$Q$20,S$20,$C155:$Q155)*0.1))</f>
        <v>0</v>
      </c>
      <c r="T155" s="68">
        <f>+IF(SUMIF($C$20:$Q$20,T$20,$C155:$Q155)&gt;13750,1375-SUM($R155:S155),IF(SUMIF($C$20:$Q$20,T$20,$C155:$Q155)*0.1+SUM($R155:S155)&gt;1375,1375-SUM($R155:S155),SUMIF($C$20:$Q$20,T$20,$C155:$Q155)*0.1))</f>
        <v>0</v>
      </c>
      <c r="U155" s="68">
        <f>+IF(SUMIF($C$20:$Q$20,U$20,$C155:$Q155)&gt;13750,1375-SUM($R155:T155),IF(SUMIF($C$20:$Q$20,U$20,$C155:$Q155)*0.1+SUM($R155:T155)&gt;1375,1375-SUM($R155:T155),SUMIF($C$20:$Q$20,U$20,$C155:$Q155)*0.1))</f>
        <v>0</v>
      </c>
    </row>
    <row r="156" spans="1:21" x14ac:dyDescent="0.25">
      <c r="A156" s="37" t="s">
        <v>201</v>
      </c>
      <c r="B156" s="30" t="s">
        <v>72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68">
        <f t="shared" si="5"/>
        <v>0</v>
      </c>
      <c r="S156" s="68">
        <f>+IF(SUMIF($C$20:$Q$20,S$20,$C156:$Q156)&gt;13750,1375-SUM($R156:R156),IF(SUMIF($C$20:$Q$20,S$20,$C156:$Q156)*0.1+SUM($R156:R156)&gt;1375,1375-SUM($R156:R156),SUMIF($C$20:$Q$20,S$20,$C156:$Q156)*0.1))</f>
        <v>0</v>
      </c>
      <c r="T156" s="68">
        <f>+IF(SUMIF($C$20:$Q$20,T$20,$C156:$Q156)&gt;13750,1375-SUM($R156:S156),IF(SUMIF($C$20:$Q$20,T$20,$C156:$Q156)*0.1+SUM($R156:S156)&gt;1375,1375-SUM($R156:S156),SUMIF($C$20:$Q$20,T$20,$C156:$Q156)*0.1))</f>
        <v>0</v>
      </c>
      <c r="U156" s="68">
        <f>+IF(SUMIF($C$20:$Q$20,U$20,$C156:$Q156)&gt;13750,1375-SUM($R156:T156),IF(SUMIF($C$20:$Q$20,U$20,$C156:$Q156)*0.1+SUM($R156:T156)&gt;1375,1375-SUM($R156:T156),SUMIF($C$20:$Q$20,U$20,$C156:$Q156)*0.1))</f>
        <v>0</v>
      </c>
    </row>
    <row r="157" spans="1:21" x14ac:dyDescent="0.25">
      <c r="A157" s="37" t="s">
        <v>202</v>
      </c>
      <c r="B157" s="30" t="s">
        <v>72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68">
        <f t="shared" si="5"/>
        <v>0</v>
      </c>
      <c r="S157" s="68">
        <f>+IF(SUMIF($C$20:$Q$20,S$20,$C157:$Q157)&gt;13750,1375-SUM($R157:R157),IF(SUMIF($C$20:$Q$20,S$20,$C157:$Q157)*0.1+SUM($R157:R157)&gt;1375,1375-SUM($R157:R157),SUMIF($C$20:$Q$20,S$20,$C157:$Q157)*0.1))</f>
        <v>0</v>
      </c>
      <c r="T157" s="68">
        <f>+IF(SUMIF($C$20:$Q$20,T$20,$C157:$Q157)&gt;13750,1375-SUM($R157:S157),IF(SUMIF($C$20:$Q$20,T$20,$C157:$Q157)*0.1+SUM($R157:S157)&gt;1375,1375-SUM($R157:S157),SUMIF($C$20:$Q$20,T$20,$C157:$Q157)*0.1))</f>
        <v>0</v>
      </c>
      <c r="U157" s="68">
        <f>+IF(SUMIF($C$20:$Q$20,U$20,$C157:$Q157)&gt;13750,1375-SUM($R157:T157),IF(SUMIF($C$20:$Q$20,U$20,$C157:$Q157)*0.1+SUM($R157:T157)&gt;1375,1375-SUM($R157:T157),SUMIF($C$20:$Q$20,U$20,$C157:$Q157)*0.1))</f>
        <v>0</v>
      </c>
    </row>
    <row r="158" spans="1:21" x14ac:dyDescent="0.25">
      <c r="A158" s="37" t="s">
        <v>203</v>
      </c>
      <c r="B158" s="30" t="s">
        <v>72</v>
      </c>
      <c r="C158" s="31">
        <v>0</v>
      </c>
      <c r="D158" s="31">
        <v>0</v>
      </c>
      <c r="E158" s="31">
        <v>0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68">
        <f t="shared" si="5"/>
        <v>0</v>
      </c>
      <c r="S158" s="68">
        <f>+IF(SUMIF($C$20:$Q$20,S$20,$C158:$Q158)&gt;13750,1375-SUM($R158:R158),IF(SUMIF($C$20:$Q$20,S$20,$C158:$Q158)*0.1+SUM($R158:R158)&gt;1375,1375-SUM($R158:R158),SUMIF($C$20:$Q$20,S$20,$C158:$Q158)*0.1))</f>
        <v>0</v>
      </c>
      <c r="T158" s="68">
        <f>+IF(SUMIF($C$20:$Q$20,T$20,$C158:$Q158)&gt;13750,1375-SUM($R158:S158),IF(SUMIF($C$20:$Q$20,T$20,$C158:$Q158)*0.1+SUM($R158:S158)&gt;1375,1375-SUM($R158:S158),SUMIF($C$20:$Q$20,T$20,$C158:$Q158)*0.1))</f>
        <v>0</v>
      </c>
      <c r="U158" s="68">
        <f>+IF(SUMIF($C$20:$Q$20,U$20,$C158:$Q158)&gt;13750,1375-SUM($R158:T158),IF(SUMIF($C$20:$Q$20,U$20,$C158:$Q158)*0.1+SUM($R158:T158)&gt;1375,1375-SUM($R158:T158),SUMIF($C$20:$Q$20,U$20,$C158:$Q158)*0.1))</f>
        <v>0</v>
      </c>
    </row>
    <row r="159" spans="1:21" x14ac:dyDescent="0.25">
      <c r="A159" s="37" t="s">
        <v>204</v>
      </c>
      <c r="B159" s="30" t="s">
        <v>72</v>
      </c>
      <c r="C159" s="31">
        <v>0</v>
      </c>
      <c r="D159" s="31">
        <v>0</v>
      </c>
      <c r="E159" s="31">
        <v>0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68">
        <f t="shared" si="5"/>
        <v>0</v>
      </c>
      <c r="S159" s="68">
        <f>+IF(SUMIF($C$20:$Q$20,S$20,$C159:$Q159)&gt;13750,1375-SUM($R159:R159),IF(SUMIF($C$20:$Q$20,S$20,$C159:$Q159)*0.1+SUM($R159:R159)&gt;1375,1375-SUM($R159:R159),SUMIF($C$20:$Q$20,S$20,$C159:$Q159)*0.1))</f>
        <v>0</v>
      </c>
      <c r="T159" s="68">
        <f>+IF(SUMIF($C$20:$Q$20,T$20,$C159:$Q159)&gt;13750,1375-SUM($R159:S159),IF(SUMIF($C$20:$Q$20,T$20,$C159:$Q159)*0.1+SUM($R159:S159)&gt;1375,1375-SUM($R159:S159),SUMIF($C$20:$Q$20,T$20,$C159:$Q159)*0.1))</f>
        <v>0</v>
      </c>
      <c r="U159" s="68">
        <f>+IF(SUMIF($C$20:$Q$20,U$20,$C159:$Q159)&gt;13750,1375-SUM($R159:T159),IF(SUMIF($C$20:$Q$20,U$20,$C159:$Q159)*0.1+SUM($R159:T159)&gt;1375,1375-SUM($R159:T159),SUMIF($C$20:$Q$20,U$20,$C159:$Q159)*0.1))</f>
        <v>0</v>
      </c>
    </row>
    <row r="160" spans="1:21" x14ac:dyDescent="0.25">
      <c r="A160" s="37" t="s">
        <v>205</v>
      </c>
      <c r="B160" s="30" t="s">
        <v>72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68">
        <f t="shared" si="5"/>
        <v>0</v>
      </c>
      <c r="S160" s="68">
        <f>+IF(SUMIF($C$20:$Q$20,S$20,$C160:$Q160)&gt;13750,1375-SUM($R160:R160),IF(SUMIF($C$20:$Q$20,S$20,$C160:$Q160)*0.1+SUM($R160:R160)&gt;1375,1375-SUM($R160:R160),SUMIF($C$20:$Q$20,S$20,$C160:$Q160)*0.1))</f>
        <v>0</v>
      </c>
      <c r="T160" s="68">
        <f>+IF(SUMIF($C$20:$Q$20,T$20,$C160:$Q160)&gt;13750,1375-SUM($R160:S160),IF(SUMIF($C$20:$Q$20,T$20,$C160:$Q160)*0.1+SUM($R160:S160)&gt;1375,1375-SUM($R160:S160),SUMIF($C$20:$Q$20,T$20,$C160:$Q160)*0.1))</f>
        <v>0</v>
      </c>
      <c r="U160" s="68">
        <f>+IF(SUMIF($C$20:$Q$20,U$20,$C160:$Q160)&gt;13750,1375-SUM($R160:T160),IF(SUMIF($C$20:$Q$20,U$20,$C160:$Q160)*0.1+SUM($R160:T160)&gt;1375,1375-SUM($R160:T160),SUMIF($C$20:$Q$20,U$20,$C160:$Q160)*0.1))</f>
        <v>0</v>
      </c>
    </row>
    <row r="161" spans="1:21" x14ac:dyDescent="0.25">
      <c r="A161" s="37" t="s">
        <v>206</v>
      </c>
      <c r="B161" s="30" t="s">
        <v>72</v>
      </c>
      <c r="C161" s="31">
        <v>0</v>
      </c>
      <c r="D161" s="31">
        <v>0</v>
      </c>
      <c r="E161" s="31">
        <v>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68">
        <f t="shared" si="5"/>
        <v>0</v>
      </c>
      <c r="S161" s="68">
        <f>+IF(SUMIF($C$20:$Q$20,S$20,$C161:$Q161)&gt;13750,1375-SUM($R161:R161),IF(SUMIF($C$20:$Q$20,S$20,$C161:$Q161)*0.1+SUM($R161:R161)&gt;1375,1375-SUM($R161:R161),SUMIF($C$20:$Q$20,S$20,$C161:$Q161)*0.1))</f>
        <v>0</v>
      </c>
      <c r="T161" s="68">
        <f>+IF(SUMIF($C$20:$Q$20,T$20,$C161:$Q161)&gt;13750,1375-SUM($R161:S161),IF(SUMIF($C$20:$Q$20,T$20,$C161:$Q161)*0.1+SUM($R161:S161)&gt;1375,1375-SUM($R161:S161),SUMIF($C$20:$Q$20,T$20,$C161:$Q161)*0.1))</f>
        <v>0</v>
      </c>
      <c r="U161" s="68">
        <f>+IF(SUMIF($C$20:$Q$20,U$20,$C161:$Q161)&gt;13750,1375-SUM($R161:T161),IF(SUMIF($C$20:$Q$20,U$20,$C161:$Q161)*0.1+SUM($R161:T161)&gt;1375,1375-SUM($R161:T161),SUMIF($C$20:$Q$20,U$20,$C161:$Q161)*0.1))</f>
        <v>0</v>
      </c>
    </row>
    <row r="162" spans="1:21" x14ac:dyDescent="0.25">
      <c r="A162" s="37" t="s">
        <v>207</v>
      </c>
      <c r="B162" s="30" t="s">
        <v>72</v>
      </c>
      <c r="C162" s="31">
        <v>0</v>
      </c>
      <c r="D162" s="31">
        <v>0</v>
      </c>
      <c r="E162" s="31">
        <v>0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68">
        <f t="shared" si="5"/>
        <v>0</v>
      </c>
      <c r="S162" s="68">
        <f>+IF(SUMIF($C$20:$Q$20,S$20,$C162:$Q162)&gt;13750,1375-SUM($R162:R162),IF(SUMIF($C$20:$Q$20,S$20,$C162:$Q162)*0.1+SUM($R162:R162)&gt;1375,1375-SUM($R162:R162),SUMIF($C$20:$Q$20,S$20,$C162:$Q162)*0.1))</f>
        <v>0</v>
      </c>
      <c r="T162" s="68">
        <f>+IF(SUMIF($C$20:$Q$20,T$20,$C162:$Q162)&gt;13750,1375-SUM($R162:S162),IF(SUMIF($C$20:$Q$20,T$20,$C162:$Q162)*0.1+SUM($R162:S162)&gt;1375,1375-SUM($R162:S162),SUMIF($C$20:$Q$20,T$20,$C162:$Q162)*0.1))</f>
        <v>0</v>
      </c>
      <c r="U162" s="68">
        <f>+IF(SUMIF($C$20:$Q$20,U$20,$C162:$Q162)&gt;13750,1375-SUM($R162:T162),IF(SUMIF($C$20:$Q$20,U$20,$C162:$Q162)*0.1+SUM($R162:T162)&gt;1375,1375-SUM($R162:T162),SUMIF($C$20:$Q$20,U$20,$C162:$Q162)*0.1))</f>
        <v>0</v>
      </c>
    </row>
    <row r="163" spans="1:21" x14ac:dyDescent="0.25">
      <c r="A163" s="37" t="s">
        <v>208</v>
      </c>
      <c r="B163" s="30" t="s">
        <v>72</v>
      </c>
      <c r="C163" s="31">
        <v>0</v>
      </c>
      <c r="D163" s="31">
        <v>0</v>
      </c>
      <c r="E163" s="31">
        <v>0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68">
        <f t="shared" si="5"/>
        <v>0</v>
      </c>
      <c r="S163" s="68">
        <f>+IF(SUMIF($C$20:$Q$20,S$20,$C163:$Q163)&gt;13750,1375-SUM($R163:R163),IF(SUMIF($C$20:$Q$20,S$20,$C163:$Q163)*0.1+SUM($R163:R163)&gt;1375,1375-SUM($R163:R163),SUMIF($C$20:$Q$20,S$20,$C163:$Q163)*0.1))</f>
        <v>0</v>
      </c>
      <c r="T163" s="68">
        <f>+IF(SUMIF($C$20:$Q$20,T$20,$C163:$Q163)&gt;13750,1375-SUM($R163:S163),IF(SUMIF($C$20:$Q$20,T$20,$C163:$Q163)*0.1+SUM($R163:S163)&gt;1375,1375-SUM($R163:S163),SUMIF($C$20:$Q$20,T$20,$C163:$Q163)*0.1))</f>
        <v>0</v>
      </c>
      <c r="U163" s="68">
        <f>+IF(SUMIF($C$20:$Q$20,U$20,$C163:$Q163)&gt;13750,1375-SUM($R163:T163),IF(SUMIF($C$20:$Q$20,U$20,$C163:$Q163)*0.1+SUM($R163:T163)&gt;1375,1375-SUM($R163:T163),SUMIF($C$20:$Q$20,U$20,$C163:$Q163)*0.1))</f>
        <v>0</v>
      </c>
    </row>
    <row r="164" spans="1:21" x14ac:dyDescent="0.25">
      <c r="A164" s="37" t="s">
        <v>209</v>
      </c>
      <c r="B164" s="30" t="s">
        <v>72</v>
      </c>
      <c r="C164" s="31">
        <v>0</v>
      </c>
      <c r="D164" s="31">
        <v>0</v>
      </c>
      <c r="E164" s="31">
        <v>0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68">
        <f t="shared" si="5"/>
        <v>0</v>
      </c>
      <c r="S164" s="68">
        <f>+IF(SUMIF($C$20:$Q$20,S$20,$C164:$Q164)&gt;13750,1375-SUM($R164:R164),IF(SUMIF($C$20:$Q$20,S$20,$C164:$Q164)*0.1+SUM($R164:R164)&gt;1375,1375-SUM($R164:R164),SUMIF($C$20:$Q$20,S$20,$C164:$Q164)*0.1))</f>
        <v>0</v>
      </c>
      <c r="T164" s="68">
        <f>+IF(SUMIF($C$20:$Q$20,T$20,$C164:$Q164)&gt;13750,1375-SUM($R164:S164),IF(SUMIF($C$20:$Q$20,T$20,$C164:$Q164)*0.1+SUM($R164:S164)&gt;1375,1375-SUM($R164:S164),SUMIF($C$20:$Q$20,T$20,$C164:$Q164)*0.1))</f>
        <v>0</v>
      </c>
      <c r="U164" s="68">
        <f>+IF(SUMIF($C$20:$Q$20,U$20,$C164:$Q164)&gt;13750,1375-SUM($R164:T164),IF(SUMIF($C$20:$Q$20,U$20,$C164:$Q164)*0.1+SUM($R164:T164)&gt;1375,1375-SUM($R164:T164),SUMIF($C$20:$Q$20,U$20,$C164:$Q164)*0.1))</f>
        <v>0</v>
      </c>
    </row>
    <row r="165" spans="1:21" x14ac:dyDescent="0.25">
      <c r="A165" s="37" t="s">
        <v>210</v>
      </c>
      <c r="B165" s="30" t="s">
        <v>72</v>
      </c>
      <c r="C165" s="31">
        <v>0</v>
      </c>
      <c r="D165" s="31">
        <v>0</v>
      </c>
      <c r="E165" s="31">
        <v>0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68">
        <f t="shared" si="5"/>
        <v>0</v>
      </c>
      <c r="S165" s="68">
        <f>+IF(SUMIF($C$20:$Q$20,S$20,$C165:$Q165)&gt;13750,1375-SUM($R165:R165),IF(SUMIF($C$20:$Q$20,S$20,$C165:$Q165)*0.1+SUM($R165:R165)&gt;1375,1375-SUM($R165:R165),SUMIF($C$20:$Q$20,S$20,$C165:$Q165)*0.1))</f>
        <v>0</v>
      </c>
      <c r="T165" s="68">
        <f>+IF(SUMIF($C$20:$Q$20,T$20,$C165:$Q165)&gt;13750,1375-SUM($R165:S165),IF(SUMIF($C$20:$Q$20,T$20,$C165:$Q165)*0.1+SUM($R165:S165)&gt;1375,1375-SUM($R165:S165),SUMIF($C$20:$Q$20,T$20,$C165:$Q165)*0.1))</f>
        <v>0</v>
      </c>
      <c r="U165" s="68">
        <f>+IF(SUMIF($C$20:$Q$20,U$20,$C165:$Q165)&gt;13750,1375-SUM($R165:T165),IF(SUMIF($C$20:$Q$20,U$20,$C165:$Q165)*0.1+SUM($R165:T165)&gt;1375,1375-SUM($R165:T165),SUMIF($C$20:$Q$20,U$20,$C165:$Q165)*0.1))</f>
        <v>0</v>
      </c>
    </row>
    <row r="166" spans="1:21" x14ac:dyDescent="0.25">
      <c r="A166" s="37" t="s">
        <v>211</v>
      </c>
      <c r="B166" s="30" t="s">
        <v>72</v>
      </c>
      <c r="C166" s="31">
        <v>0</v>
      </c>
      <c r="D166" s="31">
        <v>0</v>
      </c>
      <c r="E166" s="31">
        <v>0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68">
        <f t="shared" si="5"/>
        <v>0</v>
      </c>
      <c r="S166" s="68">
        <f>+IF(SUMIF($C$20:$Q$20,S$20,$C166:$Q166)&gt;13750,1375-SUM($R166:R166),IF(SUMIF($C$20:$Q$20,S$20,$C166:$Q166)*0.1+SUM($R166:R166)&gt;1375,1375-SUM($R166:R166),SUMIF($C$20:$Q$20,S$20,$C166:$Q166)*0.1))</f>
        <v>0</v>
      </c>
      <c r="T166" s="68">
        <f>+IF(SUMIF($C$20:$Q$20,T$20,$C166:$Q166)&gt;13750,1375-SUM($R166:S166),IF(SUMIF($C$20:$Q$20,T$20,$C166:$Q166)*0.1+SUM($R166:S166)&gt;1375,1375-SUM($R166:S166),SUMIF($C$20:$Q$20,T$20,$C166:$Q166)*0.1))</f>
        <v>0</v>
      </c>
      <c r="U166" s="68">
        <f>+IF(SUMIF($C$20:$Q$20,U$20,$C166:$Q166)&gt;13750,1375-SUM($R166:T166),IF(SUMIF($C$20:$Q$20,U$20,$C166:$Q166)*0.1+SUM($R166:T166)&gt;1375,1375-SUM($R166:T166),SUMIF($C$20:$Q$20,U$20,$C166:$Q166)*0.1))</f>
        <v>0</v>
      </c>
    </row>
    <row r="167" spans="1:21" x14ac:dyDescent="0.25">
      <c r="A167" s="37" t="s">
        <v>212</v>
      </c>
      <c r="B167" s="30" t="s">
        <v>72</v>
      </c>
      <c r="C167" s="31">
        <v>0</v>
      </c>
      <c r="D167" s="31">
        <v>0</v>
      </c>
      <c r="E167" s="31">
        <v>0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68">
        <f t="shared" si="5"/>
        <v>0</v>
      </c>
      <c r="S167" s="68">
        <f>+IF(SUMIF($C$20:$Q$20,S$20,$C167:$Q167)&gt;13750,1375-SUM($R167:R167),IF(SUMIF($C$20:$Q$20,S$20,$C167:$Q167)*0.1+SUM($R167:R167)&gt;1375,1375-SUM($R167:R167),SUMIF($C$20:$Q$20,S$20,$C167:$Q167)*0.1))</f>
        <v>0</v>
      </c>
      <c r="T167" s="68">
        <f>+IF(SUMIF($C$20:$Q$20,T$20,$C167:$Q167)&gt;13750,1375-SUM($R167:S167),IF(SUMIF($C$20:$Q$20,T$20,$C167:$Q167)*0.1+SUM($R167:S167)&gt;1375,1375-SUM($R167:S167),SUMIF($C$20:$Q$20,T$20,$C167:$Q167)*0.1))</f>
        <v>0</v>
      </c>
      <c r="U167" s="68">
        <f>+IF(SUMIF($C$20:$Q$20,U$20,$C167:$Q167)&gt;13750,1375-SUM($R167:T167),IF(SUMIF($C$20:$Q$20,U$20,$C167:$Q167)*0.1+SUM($R167:T167)&gt;1375,1375-SUM($R167:T167),SUMIF($C$20:$Q$20,U$20,$C167:$Q167)*0.1))</f>
        <v>0</v>
      </c>
    </row>
    <row r="168" spans="1:21" x14ac:dyDescent="0.25">
      <c r="A168" s="37" t="s">
        <v>213</v>
      </c>
      <c r="B168" s="30" t="s">
        <v>72</v>
      </c>
      <c r="C168" s="31">
        <v>0</v>
      </c>
      <c r="D168" s="31">
        <v>0</v>
      </c>
      <c r="E168" s="31">
        <v>0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68">
        <f t="shared" si="5"/>
        <v>0</v>
      </c>
      <c r="S168" s="68">
        <f>+IF(SUMIF($C$20:$Q$20,S$20,$C168:$Q168)&gt;13750,1375-SUM($R168:R168),IF(SUMIF($C$20:$Q$20,S$20,$C168:$Q168)*0.1+SUM($R168:R168)&gt;1375,1375-SUM($R168:R168),SUMIF($C$20:$Q$20,S$20,$C168:$Q168)*0.1))</f>
        <v>0</v>
      </c>
      <c r="T168" s="68">
        <f>+IF(SUMIF($C$20:$Q$20,T$20,$C168:$Q168)&gt;13750,1375-SUM($R168:S168),IF(SUMIF($C$20:$Q$20,T$20,$C168:$Q168)*0.1+SUM($R168:S168)&gt;1375,1375-SUM($R168:S168),SUMIF($C$20:$Q$20,T$20,$C168:$Q168)*0.1))</f>
        <v>0</v>
      </c>
      <c r="U168" s="68">
        <f>+IF(SUMIF($C$20:$Q$20,U$20,$C168:$Q168)&gt;13750,1375-SUM($R168:T168),IF(SUMIF($C$20:$Q$20,U$20,$C168:$Q168)*0.1+SUM($R168:T168)&gt;1375,1375-SUM($R168:T168),SUMIF($C$20:$Q$20,U$20,$C168:$Q168)*0.1))</f>
        <v>0</v>
      </c>
    </row>
    <row r="169" spans="1:21" x14ac:dyDescent="0.25">
      <c r="A169" s="37" t="s">
        <v>214</v>
      </c>
      <c r="B169" s="30" t="s">
        <v>72</v>
      </c>
      <c r="C169" s="31">
        <v>0</v>
      </c>
      <c r="D169" s="31">
        <v>0</v>
      </c>
      <c r="E169" s="31">
        <v>0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68">
        <f t="shared" si="5"/>
        <v>0</v>
      </c>
      <c r="S169" s="68">
        <f>+IF(SUMIF($C$20:$Q$20,S$20,$C169:$Q169)&gt;13750,1375-SUM($R169:R169),IF(SUMIF($C$20:$Q$20,S$20,$C169:$Q169)*0.1+SUM($R169:R169)&gt;1375,1375-SUM($R169:R169),SUMIF($C$20:$Q$20,S$20,$C169:$Q169)*0.1))</f>
        <v>0</v>
      </c>
      <c r="T169" s="68">
        <f>+IF(SUMIF($C$20:$Q$20,T$20,$C169:$Q169)&gt;13750,1375-SUM($R169:S169),IF(SUMIF($C$20:$Q$20,T$20,$C169:$Q169)*0.1+SUM($R169:S169)&gt;1375,1375-SUM($R169:S169),SUMIF($C$20:$Q$20,T$20,$C169:$Q169)*0.1))</f>
        <v>0</v>
      </c>
      <c r="U169" s="68">
        <f>+IF(SUMIF($C$20:$Q$20,U$20,$C169:$Q169)&gt;13750,1375-SUM($R169:T169),IF(SUMIF($C$20:$Q$20,U$20,$C169:$Q169)*0.1+SUM($R169:T169)&gt;1375,1375-SUM($R169:T169),SUMIF($C$20:$Q$20,U$20,$C169:$Q169)*0.1))</f>
        <v>0</v>
      </c>
    </row>
    <row r="170" spans="1:21" x14ac:dyDescent="0.25">
      <c r="A170" s="37" t="s">
        <v>215</v>
      </c>
      <c r="B170" s="30" t="s">
        <v>72</v>
      </c>
      <c r="C170" s="31">
        <v>0</v>
      </c>
      <c r="D170" s="31">
        <v>0</v>
      </c>
      <c r="E170" s="31">
        <v>0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68">
        <f t="shared" si="5"/>
        <v>0</v>
      </c>
      <c r="S170" s="68">
        <f>+IF(SUMIF($C$20:$Q$20,S$20,$C170:$Q170)&gt;13750,1375-SUM($R170:R170),IF(SUMIF($C$20:$Q$20,S$20,$C170:$Q170)*0.1+SUM($R170:R170)&gt;1375,1375-SUM($R170:R170),SUMIF($C$20:$Q$20,S$20,$C170:$Q170)*0.1))</f>
        <v>0</v>
      </c>
      <c r="T170" s="68">
        <f>+IF(SUMIF($C$20:$Q$20,T$20,$C170:$Q170)&gt;13750,1375-SUM($R170:S170),IF(SUMIF($C$20:$Q$20,T$20,$C170:$Q170)*0.1+SUM($R170:S170)&gt;1375,1375-SUM($R170:S170),SUMIF($C$20:$Q$20,T$20,$C170:$Q170)*0.1))</f>
        <v>0</v>
      </c>
      <c r="U170" s="68">
        <f>+IF(SUMIF($C$20:$Q$20,U$20,$C170:$Q170)&gt;13750,1375-SUM($R170:T170),IF(SUMIF($C$20:$Q$20,U$20,$C170:$Q170)*0.1+SUM($R170:T170)&gt;1375,1375-SUM($R170:T170),SUMIF($C$20:$Q$20,U$20,$C170:$Q170)*0.1))</f>
        <v>0</v>
      </c>
    </row>
    <row r="171" spans="1:21" x14ac:dyDescent="0.25">
      <c r="A171" s="37" t="s">
        <v>216</v>
      </c>
      <c r="B171" s="30" t="s">
        <v>72</v>
      </c>
      <c r="C171" s="31">
        <v>0</v>
      </c>
      <c r="D171" s="31">
        <v>0</v>
      </c>
      <c r="E171" s="31">
        <v>0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68">
        <f t="shared" si="5"/>
        <v>0</v>
      </c>
      <c r="S171" s="68">
        <f>+IF(SUMIF($C$20:$Q$20,S$20,$C171:$Q171)&gt;13750,1375-SUM($R171:R171),IF(SUMIF($C$20:$Q$20,S$20,$C171:$Q171)*0.1+SUM($R171:R171)&gt;1375,1375-SUM($R171:R171),SUMIF($C$20:$Q$20,S$20,$C171:$Q171)*0.1))</f>
        <v>0</v>
      </c>
      <c r="T171" s="68">
        <f>+IF(SUMIF($C$20:$Q$20,T$20,$C171:$Q171)&gt;13750,1375-SUM($R171:S171),IF(SUMIF($C$20:$Q$20,T$20,$C171:$Q171)*0.1+SUM($R171:S171)&gt;1375,1375-SUM($R171:S171),SUMIF($C$20:$Q$20,T$20,$C171:$Q171)*0.1))</f>
        <v>0</v>
      </c>
      <c r="U171" s="68">
        <f>+IF(SUMIF($C$20:$Q$20,U$20,$C171:$Q171)&gt;13750,1375-SUM($R171:T171),IF(SUMIF($C$20:$Q$20,U$20,$C171:$Q171)*0.1+SUM($R171:T171)&gt;1375,1375-SUM($R171:T171),SUMIF($C$20:$Q$20,U$20,$C171:$Q171)*0.1))</f>
        <v>0</v>
      </c>
    </row>
    <row r="172" spans="1:21" x14ac:dyDescent="0.25">
      <c r="A172" s="37" t="s">
        <v>217</v>
      </c>
      <c r="B172" s="30" t="s">
        <v>72</v>
      </c>
      <c r="C172" s="31">
        <v>0</v>
      </c>
      <c r="D172" s="31">
        <v>0</v>
      </c>
      <c r="E172" s="31">
        <v>0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68">
        <f t="shared" si="5"/>
        <v>0</v>
      </c>
      <c r="S172" s="68">
        <f>+IF(SUMIF($C$20:$Q$20,S$20,$C172:$Q172)&gt;13750,1375-SUM($R172:R172),IF(SUMIF($C$20:$Q$20,S$20,$C172:$Q172)*0.1+SUM($R172:R172)&gt;1375,1375-SUM($R172:R172),SUMIF($C$20:$Q$20,S$20,$C172:$Q172)*0.1))</f>
        <v>0</v>
      </c>
      <c r="T172" s="68">
        <f>+IF(SUMIF($C$20:$Q$20,T$20,$C172:$Q172)&gt;13750,1375-SUM($R172:S172),IF(SUMIF($C$20:$Q$20,T$20,$C172:$Q172)*0.1+SUM($R172:S172)&gt;1375,1375-SUM($R172:S172),SUMIF($C$20:$Q$20,T$20,$C172:$Q172)*0.1))</f>
        <v>0</v>
      </c>
      <c r="U172" s="68">
        <f>+IF(SUMIF($C$20:$Q$20,U$20,$C172:$Q172)&gt;13750,1375-SUM($R172:T172),IF(SUMIF($C$20:$Q$20,U$20,$C172:$Q172)*0.1+SUM($R172:T172)&gt;1375,1375-SUM($R172:T172),SUMIF($C$20:$Q$20,U$20,$C172:$Q172)*0.1))</f>
        <v>0</v>
      </c>
    </row>
    <row r="173" spans="1:21" x14ac:dyDescent="0.25">
      <c r="A173" s="37" t="s">
        <v>218</v>
      </c>
      <c r="B173" s="30" t="s">
        <v>72</v>
      </c>
      <c r="C173" s="31">
        <v>0</v>
      </c>
      <c r="D173" s="31">
        <v>0</v>
      </c>
      <c r="E173" s="31">
        <v>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68">
        <f t="shared" si="5"/>
        <v>0</v>
      </c>
      <c r="S173" s="68">
        <f>+IF(SUMIF($C$20:$Q$20,S$20,$C173:$Q173)&gt;13750,1375-SUM($R173:R173),IF(SUMIF($C$20:$Q$20,S$20,$C173:$Q173)*0.1+SUM($R173:R173)&gt;1375,1375-SUM($R173:R173),SUMIF($C$20:$Q$20,S$20,$C173:$Q173)*0.1))</f>
        <v>0</v>
      </c>
      <c r="T173" s="68">
        <f>+IF(SUMIF($C$20:$Q$20,T$20,$C173:$Q173)&gt;13750,1375-SUM($R173:S173),IF(SUMIF($C$20:$Q$20,T$20,$C173:$Q173)*0.1+SUM($R173:S173)&gt;1375,1375-SUM($R173:S173),SUMIF($C$20:$Q$20,T$20,$C173:$Q173)*0.1))</f>
        <v>0</v>
      </c>
      <c r="U173" s="68">
        <f>+IF(SUMIF($C$20:$Q$20,U$20,$C173:$Q173)&gt;13750,1375-SUM($R173:T173),IF(SUMIF($C$20:$Q$20,U$20,$C173:$Q173)*0.1+SUM($R173:T173)&gt;1375,1375-SUM($R173:T173),SUMIF($C$20:$Q$20,U$20,$C173:$Q173)*0.1))</f>
        <v>0</v>
      </c>
    </row>
    <row r="174" spans="1:21" x14ac:dyDescent="0.25">
      <c r="A174" s="37" t="s">
        <v>219</v>
      </c>
      <c r="B174" s="30" t="s">
        <v>72</v>
      </c>
      <c r="C174" s="31">
        <v>0</v>
      </c>
      <c r="D174" s="31">
        <v>0</v>
      </c>
      <c r="E174" s="31">
        <v>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68">
        <f t="shared" si="5"/>
        <v>0</v>
      </c>
      <c r="S174" s="68">
        <f>+IF(SUMIF($C$20:$Q$20,S$20,$C174:$Q174)&gt;13750,1375-SUM($R174:R174),IF(SUMIF($C$20:$Q$20,S$20,$C174:$Q174)*0.1+SUM($R174:R174)&gt;1375,1375-SUM($R174:R174),SUMIF($C$20:$Q$20,S$20,$C174:$Q174)*0.1))</f>
        <v>0</v>
      </c>
      <c r="T174" s="68">
        <f>+IF(SUMIF($C$20:$Q$20,T$20,$C174:$Q174)&gt;13750,1375-SUM($R174:S174),IF(SUMIF($C$20:$Q$20,T$20,$C174:$Q174)*0.1+SUM($R174:S174)&gt;1375,1375-SUM($R174:S174),SUMIF($C$20:$Q$20,T$20,$C174:$Q174)*0.1))</f>
        <v>0</v>
      </c>
      <c r="U174" s="68">
        <f>+IF(SUMIF($C$20:$Q$20,U$20,$C174:$Q174)&gt;13750,1375-SUM($R174:T174),IF(SUMIF($C$20:$Q$20,U$20,$C174:$Q174)*0.1+SUM($R174:T174)&gt;1375,1375-SUM($R174:T174),SUMIF($C$20:$Q$20,U$20,$C174:$Q174)*0.1))</f>
        <v>0</v>
      </c>
    </row>
    <row r="175" spans="1:21" x14ac:dyDescent="0.25">
      <c r="A175" s="37" t="s">
        <v>220</v>
      </c>
      <c r="B175" s="30" t="s">
        <v>72</v>
      </c>
      <c r="C175" s="31">
        <v>0</v>
      </c>
      <c r="D175" s="31">
        <v>0</v>
      </c>
      <c r="E175" s="31">
        <v>0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68">
        <f t="shared" si="5"/>
        <v>0</v>
      </c>
      <c r="S175" s="68">
        <f>+IF(SUMIF($C$20:$Q$20,S$20,$C175:$Q175)&gt;13750,1375-SUM($R175:R175),IF(SUMIF($C$20:$Q$20,S$20,$C175:$Q175)*0.1+SUM($R175:R175)&gt;1375,1375-SUM($R175:R175),SUMIF($C$20:$Q$20,S$20,$C175:$Q175)*0.1))</f>
        <v>0</v>
      </c>
      <c r="T175" s="68">
        <f>+IF(SUMIF($C$20:$Q$20,T$20,$C175:$Q175)&gt;13750,1375-SUM($R175:S175),IF(SUMIF($C$20:$Q$20,T$20,$C175:$Q175)*0.1+SUM($R175:S175)&gt;1375,1375-SUM($R175:S175),SUMIF($C$20:$Q$20,T$20,$C175:$Q175)*0.1))</f>
        <v>0</v>
      </c>
      <c r="U175" s="68">
        <f>+IF(SUMIF($C$20:$Q$20,U$20,$C175:$Q175)&gt;13750,1375-SUM($R175:T175),IF(SUMIF($C$20:$Q$20,U$20,$C175:$Q175)*0.1+SUM($R175:T175)&gt;1375,1375-SUM($R175:T175),SUMIF($C$20:$Q$20,U$20,$C175:$Q175)*0.1))</f>
        <v>0</v>
      </c>
    </row>
    <row r="176" spans="1:21" x14ac:dyDescent="0.25">
      <c r="A176" s="37" t="s">
        <v>221</v>
      </c>
      <c r="B176" s="30" t="s">
        <v>72</v>
      </c>
      <c r="C176" s="31">
        <v>0</v>
      </c>
      <c r="D176" s="31">
        <v>0</v>
      </c>
      <c r="E176" s="31">
        <v>0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68">
        <f t="shared" si="5"/>
        <v>0</v>
      </c>
      <c r="S176" s="68">
        <f>+IF(SUMIF($C$20:$Q$20,S$20,$C176:$Q176)&gt;13750,1375-SUM($R176:R176),IF(SUMIF($C$20:$Q$20,S$20,$C176:$Q176)*0.1+SUM($R176:R176)&gt;1375,1375-SUM($R176:R176),SUMIF($C$20:$Q$20,S$20,$C176:$Q176)*0.1))</f>
        <v>0</v>
      </c>
      <c r="T176" s="68">
        <f>+IF(SUMIF($C$20:$Q$20,T$20,$C176:$Q176)&gt;13750,1375-SUM($R176:S176),IF(SUMIF($C$20:$Q$20,T$20,$C176:$Q176)*0.1+SUM($R176:S176)&gt;1375,1375-SUM($R176:S176),SUMIF($C$20:$Q$20,T$20,$C176:$Q176)*0.1))</f>
        <v>0</v>
      </c>
      <c r="U176" s="68">
        <f>+IF(SUMIF($C$20:$Q$20,U$20,$C176:$Q176)&gt;13750,1375-SUM($R176:T176),IF(SUMIF($C$20:$Q$20,U$20,$C176:$Q176)*0.1+SUM($R176:T176)&gt;1375,1375-SUM($R176:T176),SUMIF($C$20:$Q$20,U$20,$C176:$Q176)*0.1))</f>
        <v>0</v>
      </c>
    </row>
    <row r="177" spans="1:21" x14ac:dyDescent="0.25">
      <c r="A177" s="37" t="s">
        <v>222</v>
      </c>
      <c r="B177" s="30" t="s">
        <v>72</v>
      </c>
      <c r="C177" s="31">
        <v>0</v>
      </c>
      <c r="D177" s="31">
        <v>0</v>
      </c>
      <c r="E177" s="31">
        <v>0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68">
        <f t="shared" si="5"/>
        <v>0</v>
      </c>
      <c r="S177" s="68">
        <f>+IF(SUMIF($C$20:$Q$20,S$20,$C177:$Q177)&gt;13750,1375-SUM($R177:R177),IF(SUMIF($C$20:$Q$20,S$20,$C177:$Q177)*0.1+SUM($R177:R177)&gt;1375,1375-SUM($R177:R177),SUMIF($C$20:$Q$20,S$20,$C177:$Q177)*0.1))</f>
        <v>0</v>
      </c>
      <c r="T177" s="68">
        <f>+IF(SUMIF($C$20:$Q$20,T$20,$C177:$Q177)&gt;13750,1375-SUM($R177:S177),IF(SUMIF($C$20:$Q$20,T$20,$C177:$Q177)*0.1+SUM($R177:S177)&gt;1375,1375-SUM($R177:S177),SUMIF($C$20:$Q$20,T$20,$C177:$Q177)*0.1))</f>
        <v>0</v>
      </c>
      <c r="U177" s="68">
        <f>+IF(SUMIF($C$20:$Q$20,U$20,$C177:$Q177)&gt;13750,1375-SUM($R177:T177),IF(SUMIF($C$20:$Q$20,U$20,$C177:$Q177)*0.1+SUM($R177:T177)&gt;1375,1375-SUM($R177:T177),SUMIF($C$20:$Q$20,U$20,$C177:$Q177)*0.1))</f>
        <v>0</v>
      </c>
    </row>
    <row r="178" spans="1:21" x14ac:dyDescent="0.25">
      <c r="A178" s="37" t="s">
        <v>223</v>
      </c>
      <c r="B178" s="30" t="s">
        <v>72</v>
      </c>
      <c r="C178" s="31">
        <v>0</v>
      </c>
      <c r="D178" s="31">
        <v>0</v>
      </c>
      <c r="E178" s="31">
        <v>0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68">
        <f t="shared" si="5"/>
        <v>0</v>
      </c>
      <c r="S178" s="68">
        <f>+IF(SUMIF($C$20:$Q$20,S$20,$C178:$Q178)&gt;13750,1375-SUM($R178:R178),IF(SUMIF($C$20:$Q$20,S$20,$C178:$Q178)*0.1+SUM($R178:R178)&gt;1375,1375-SUM($R178:R178),SUMIF($C$20:$Q$20,S$20,$C178:$Q178)*0.1))</f>
        <v>0</v>
      </c>
      <c r="T178" s="68">
        <f>+IF(SUMIF($C$20:$Q$20,T$20,$C178:$Q178)&gt;13750,1375-SUM($R178:S178),IF(SUMIF($C$20:$Q$20,T$20,$C178:$Q178)*0.1+SUM($R178:S178)&gt;1375,1375-SUM($R178:S178),SUMIF($C$20:$Q$20,T$20,$C178:$Q178)*0.1))</f>
        <v>0</v>
      </c>
      <c r="U178" s="68">
        <f>+IF(SUMIF($C$20:$Q$20,U$20,$C178:$Q178)&gt;13750,1375-SUM($R178:T178),IF(SUMIF($C$20:$Q$20,U$20,$C178:$Q178)*0.1+SUM($R178:T178)&gt;1375,1375-SUM($R178:T178),SUMIF($C$20:$Q$20,U$20,$C178:$Q178)*0.1))</f>
        <v>0</v>
      </c>
    </row>
    <row r="179" spans="1:21" x14ac:dyDescent="0.25">
      <c r="A179" s="37" t="s">
        <v>224</v>
      </c>
      <c r="B179" s="30" t="s">
        <v>72</v>
      </c>
      <c r="C179" s="31">
        <v>0</v>
      </c>
      <c r="D179" s="31">
        <v>0</v>
      </c>
      <c r="E179" s="31">
        <v>0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68">
        <f t="shared" si="5"/>
        <v>0</v>
      </c>
      <c r="S179" s="68">
        <f>+IF(SUMIF($C$20:$Q$20,S$20,$C179:$Q179)&gt;13750,1375-SUM($R179:R179),IF(SUMIF($C$20:$Q$20,S$20,$C179:$Q179)*0.1+SUM($R179:R179)&gt;1375,1375-SUM($R179:R179),SUMIF($C$20:$Q$20,S$20,$C179:$Q179)*0.1))</f>
        <v>0</v>
      </c>
      <c r="T179" s="68">
        <f>+IF(SUMIF($C$20:$Q$20,T$20,$C179:$Q179)&gt;13750,1375-SUM($R179:S179),IF(SUMIF($C$20:$Q$20,T$20,$C179:$Q179)*0.1+SUM($R179:S179)&gt;1375,1375-SUM($R179:S179),SUMIF($C$20:$Q$20,T$20,$C179:$Q179)*0.1))</f>
        <v>0</v>
      </c>
      <c r="U179" s="68">
        <f>+IF(SUMIF($C$20:$Q$20,U$20,$C179:$Q179)&gt;13750,1375-SUM($R179:T179),IF(SUMIF($C$20:$Q$20,U$20,$C179:$Q179)*0.1+SUM($R179:T179)&gt;1375,1375-SUM($R179:T179),SUMIF($C$20:$Q$20,U$20,$C179:$Q179)*0.1))</f>
        <v>0</v>
      </c>
    </row>
    <row r="180" spans="1:21" x14ac:dyDescent="0.25">
      <c r="A180" s="37" t="s">
        <v>225</v>
      </c>
      <c r="B180" s="30" t="s">
        <v>72</v>
      </c>
      <c r="C180" s="31">
        <v>0</v>
      </c>
      <c r="D180" s="31">
        <v>0</v>
      </c>
      <c r="E180" s="31">
        <v>0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68">
        <f t="shared" si="5"/>
        <v>0</v>
      </c>
      <c r="S180" s="68">
        <f>+IF(SUMIF($C$20:$Q$20,S$20,$C180:$Q180)&gt;13750,1375-SUM($R180:R180),IF(SUMIF($C$20:$Q$20,S$20,$C180:$Q180)*0.1+SUM($R180:R180)&gt;1375,1375-SUM($R180:R180),SUMIF($C$20:$Q$20,S$20,$C180:$Q180)*0.1))</f>
        <v>0</v>
      </c>
      <c r="T180" s="68">
        <f>+IF(SUMIF($C$20:$Q$20,T$20,$C180:$Q180)&gt;13750,1375-SUM($R180:S180),IF(SUMIF($C$20:$Q$20,T$20,$C180:$Q180)*0.1+SUM($R180:S180)&gt;1375,1375-SUM($R180:S180),SUMIF($C$20:$Q$20,T$20,$C180:$Q180)*0.1))</f>
        <v>0</v>
      </c>
      <c r="U180" s="68">
        <f>+IF(SUMIF($C$20:$Q$20,U$20,$C180:$Q180)&gt;13750,1375-SUM($R180:T180),IF(SUMIF($C$20:$Q$20,U$20,$C180:$Q180)*0.1+SUM($R180:T180)&gt;1375,1375-SUM($R180:T180),SUMIF($C$20:$Q$20,U$20,$C180:$Q180)*0.1))</f>
        <v>0</v>
      </c>
    </row>
    <row r="181" spans="1:21" x14ac:dyDescent="0.25">
      <c r="A181" s="37" t="s">
        <v>226</v>
      </c>
      <c r="B181" s="30" t="s">
        <v>72</v>
      </c>
      <c r="C181" s="31">
        <v>0</v>
      </c>
      <c r="D181" s="31">
        <v>0</v>
      </c>
      <c r="E181" s="31">
        <v>0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68">
        <f t="shared" si="5"/>
        <v>0</v>
      </c>
      <c r="S181" s="68">
        <f>+IF(SUMIF($C$20:$Q$20,S$20,$C181:$Q181)&gt;13750,1375-SUM($R181:R181),IF(SUMIF($C$20:$Q$20,S$20,$C181:$Q181)*0.1+SUM($R181:R181)&gt;1375,1375-SUM($R181:R181),SUMIF($C$20:$Q$20,S$20,$C181:$Q181)*0.1))</f>
        <v>0</v>
      </c>
      <c r="T181" s="68">
        <f>+IF(SUMIF($C$20:$Q$20,T$20,$C181:$Q181)&gt;13750,1375-SUM($R181:S181),IF(SUMIF($C$20:$Q$20,T$20,$C181:$Q181)*0.1+SUM($R181:S181)&gt;1375,1375-SUM($R181:S181),SUMIF($C$20:$Q$20,T$20,$C181:$Q181)*0.1))</f>
        <v>0</v>
      </c>
      <c r="U181" s="68">
        <f>+IF(SUMIF($C$20:$Q$20,U$20,$C181:$Q181)&gt;13750,1375-SUM($R181:T181),IF(SUMIF($C$20:$Q$20,U$20,$C181:$Q181)*0.1+SUM($R181:T181)&gt;1375,1375-SUM($R181:T181),SUMIF($C$20:$Q$20,U$20,$C181:$Q181)*0.1))</f>
        <v>0</v>
      </c>
    </row>
    <row r="182" spans="1:21" x14ac:dyDescent="0.25">
      <c r="A182" s="37" t="s">
        <v>227</v>
      </c>
      <c r="B182" s="30" t="s">
        <v>72</v>
      </c>
      <c r="C182" s="31">
        <v>0</v>
      </c>
      <c r="D182" s="31">
        <v>0</v>
      </c>
      <c r="E182" s="31">
        <v>0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68">
        <f t="shared" si="5"/>
        <v>0</v>
      </c>
      <c r="S182" s="68">
        <f>+IF(SUMIF($C$20:$Q$20,S$20,$C182:$Q182)&gt;13750,1375-SUM($R182:R182),IF(SUMIF($C$20:$Q$20,S$20,$C182:$Q182)*0.1+SUM($R182:R182)&gt;1375,1375-SUM($R182:R182),SUMIF($C$20:$Q$20,S$20,$C182:$Q182)*0.1))</f>
        <v>0</v>
      </c>
      <c r="T182" s="68">
        <f>+IF(SUMIF($C$20:$Q$20,T$20,$C182:$Q182)&gt;13750,1375-SUM($R182:S182),IF(SUMIF($C$20:$Q$20,T$20,$C182:$Q182)*0.1+SUM($R182:S182)&gt;1375,1375-SUM($R182:S182),SUMIF($C$20:$Q$20,T$20,$C182:$Q182)*0.1))</f>
        <v>0</v>
      </c>
      <c r="U182" s="68">
        <f>+IF(SUMIF($C$20:$Q$20,U$20,$C182:$Q182)&gt;13750,1375-SUM($R182:T182),IF(SUMIF($C$20:$Q$20,U$20,$C182:$Q182)*0.1+SUM($R182:T182)&gt;1375,1375-SUM($R182:T182),SUMIF($C$20:$Q$20,U$20,$C182:$Q182)*0.1))</f>
        <v>0</v>
      </c>
    </row>
    <row r="183" spans="1:21" x14ac:dyDescent="0.25">
      <c r="A183" s="37" t="s">
        <v>228</v>
      </c>
      <c r="B183" s="30" t="s">
        <v>72</v>
      </c>
      <c r="C183" s="31">
        <v>0</v>
      </c>
      <c r="D183" s="31">
        <v>0</v>
      </c>
      <c r="E183" s="31">
        <v>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68">
        <f t="shared" si="5"/>
        <v>0</v>
      </c>
      <c r="S183" s="68">
        <f>+IF(SUMIF($C$20:$Q$20,S$20,$C183:$Q183)&gt;13750,1375-SUM($R183:R183),IF(SUMIF($C$20:$Q$20,S$20,$C183:$Q183)*0.1+SUM($R183:R183)&gt;1375,1375-SUM($R183:R183),SUMIF($C$20:$Q$20,S$20,$C183:$Q183)*0.1))</f>
        <v>0</v>
      </c>
      <c r="T183" s="68">
        <f>+IF(SUMIF($C$20:$Q$20,T$20,$C183:$Q183)&gt;13750,1375-SUM($R183:S183),IF(SUMIF($C$20:$Q$20,T$20,$C183:$Q183)*0.1+SUM($R183:S183)&gt;1375,1375-SUM($R183:S183),SUMIF($C$20:$Q$20,T$20,$C183:$Q183)*0.1))</f>
        <v>0</v>
      </c>
      <c r="U183" s="68">
        <f>+IF(SUMIF($C$20:$Q$20,U$20,$C183:$Q183)&gt;13750,1375-SUM($R183:T183),IF(SUMIF($C$20:$Q$20,U$20,$C183:$Q183)*0.1+SUM($R183:T183)&gt;1375,1375-SUM($R183:T183),SUMIF($C$20:$Q$20,U$20,$C183:$Q183)*0.1))</f>
        <v>0</v>
      </c>
    </row>
    <row r="184" spans="1:21" x14ac:dyDescent="0.25">
      <c r="A184" s="37" t="s">
        <v>229</v>
      </c>
      <c r="B184" s="30" t="s">
        <v>72</v>
      </c>
      <c r="C184" s="31">
        <v>0</v>
      </c>
      <c r="D184" s="31">
        <v>0</v>
      </c>
      <c r="E184" s="31">
        <v>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68">
        <f t="shared" si="5"/>
        <v>0</v>
      </c>
      <c r="S184" s="68">
        <f>+IF(SUMIF($C$20:$Q$20,S$20,$C184:$Q184)&gt;13750,1375-SUM($R184:R184),IF(SUMIF($C$20:$Q$20,S$20,$C184:$Q184)*0.1+SUM($R184:R184)&gt;1375,1375-SUM($R184:R184),SUMIF($C$20:$Q$20,S$20,$C184:$Q184)*0.1))</f>
        <v>0</v>
      </c>
      <c r="T184" s="68">
        <f>+IF(SUMIF($C$20:$Q$20,T$20,$C184:$Q184)&gt;13750,1375-SUM($R184:S184),IF(SUMIF($C$20:$Q$20,T$20,$C184:$Q184)*0.1+SUM($R184:S184)&gt;1375,1375-SUM($R184:S184),SUMIF($C$20:$Q$20,T$20,$C184:$Q184)*0.1))</f>
        <v>0</v>
      </c>
      <c r="U184" s="68">
        <f>+IF(SUMIF($C$20:$Q$20,U$20,$C184:$Q184)&gt;13750,1375-SUM($R184:T184),IF(SUMIF($C$20:$Q$20,U$20,$C184:$Q184)*0.1+SUM($R184:T184)&gt;1375,1375-SUM($R184:T184),SUMIF($C$20:$Q$20,U$20,$C184:$Q184)*0.1))</f>
        <v>0</v>
      </c>
    </row>
    <row r="185" spans="1:21" x14ac:dyDescent="0.25">
      <c r="A185" s="37" t="s">
        <v>230</v>
      </c>
      <c r="B185" s="30" t="s">
        <v>72</v>
      </c>
      <c r="C185" s="31">
        <v>0</v>
      </c>
      <c r="D185" s="31">
        <v>0</v>
      </c>
      <c r="E185" s="31">
        <v>0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68">
        <f t="shared" si="5"/>
        <v>0</v>
      </c>
      <c r="S185" s="68">
        <f>+IF(SUMIF($C$20:$Q$20,S$20,$C185:$Q185)&gt;13750,1375-SUM($R185:R185),IF(SUMIF($C$20:$Q$20,S$20,$C185:$Q185)*0.1+SUM($R185:R185)&gt;1375,1375-SUM($R185:R185),SUMIF($C$20:$Q$20,S$20,$C185:$Q185)*0.1))</f>
        <v>0</v>
      </c>
      <c r="T185" s="68">
        <f>+IF(SUMIF($C$20:$Q$20,T$20,$C185:$Q185)&gt;13750,1375-SUM($R185:S185),IF(SUMIF($C$20:$Q$20,T$20,$C185:$Q185)*0.1+SUM($R185:S185)&gt;1375,1375-SUM($R185:S185),SUMIF($C$20:$Q$20,T$20,$C185:$Q185)*0.1))</f>
        <v>0</v>
      </c>
      <c r="U185" s="68">
        <f>+IF(SUMIF($C$20:$Q$20,U$20,$C185:$Q185)&gt;13750,1375-SUM($R185:T185),IF(SUMIF($C$20:$Q$20,U$20,$C185:$Q185)*0.1+SUM($R185:T185)&gt;1375,1375-SUM($R185:T185),SUMIF($C$20:$Q$20,U$20,$C185:$Q185)*0.1))</f>
        <v>0</v>
      </c>
    </row>
    <row r="186" spans="1:21" x14ac:dyDescent="0.25">
      <c r="A186" s="37" t="s">
        <v>231</v>
      </c>
      <c r="B186" s="30" t="s">
        <v>72</v>
      </c>
      <c r="C186" s="31">
        <v>0</v>
      </c>
      <c r="D186" s="31">
        <v>0</v>
      </c>
      <c r="E186" s="31">
        <v>0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68">
        <f t="shared" si="5"/>
        <v>0</v>
      </c>
      <c r="S186" s="68">
        <f>+IF(SUMIF($C$20:$Q$20,S$20,$C186:$Q186)&gt;13750,1375-SUM($R186:R186),IF(SUMIF($C$20:$Q$20,S$20,$C186:$Q186)*0.1+SUM($R186:R186)&gt;1375,1375-SUM($R186:R186),SUMIF($C$20:$Q$20,S$20,$C186:$Q186)*0.1))</f>
        <v>0</v>
      </c>
      <c r="T186" s="68">
        <f>+IF(SUMIF($C$20:$Q$20,T$20,$C186:$Q186)&gt;13750,1375-SUM($R186:S186),IF(SUMIF($C$20:$Q$20,T$20,$C186:$Q186)*0.1+SUM($R186:S186)&gt;1375,1375-SUM($R186:S186),SUMIF($C$20:$Q$20,T$20,$C186:$Q186)*0.1))</f>
        <v>0</v>
      </c>
      <c r="U186" s="68">
        <f>+IF(SUMIF($C$20:$Q$20,U$20,$C186:$Q186)&gt;13750,1375-SUM($R186:T186),IF(SUMIF($C$20:$Q$20,U$20,$C186:$Q186)*0.1+SUM($R186:T186)&gt;1375,1375-SUM($R186:T186),SUMIF($C$20:$Q$20,U$20,$C186:$Q186)*0.1))</f>
        <v>0</v>
      </c>
    </row>
    <row r="187" spans="1:21" x14ac:dyDescent="0.25">
      <c r="A187" s="37" t="s">
        <v>232</v>
      </c>
      <c r="B187" s="30" t="s">
        <v>72</v>
      </c>
      <c r="C187" s="31">
        <v>0</v>
      </c>
      <c r="D187" s="31">
        <v>0</v>
      </c>
      <c r="E187" s="31">
        <v>0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68">
        <f t="shared" si="5"/>
        <v>0</v>
      </c>
      <c r="S187" s="68">
        <f>+IF(SUMIF($C$20:$Q$20,S$20,$C187:$Q187)&gt;13750,1375-SUM($R187:R187),IF(SUMIF($C$20:$Q$20,S$20,$C187:$Q187)*0.1+SUM($R187:R187)&gt;1375,1375-SUM($R187:R187),SUMIF($C$20:$Q$20,S$20,$C187:$Q187)*0.1))</f>
        <v>0</v>
      </c>
      <c r="T187" s="68">
        <f>+IF(SUMIF($C$20:$Q$20,T$20,$C187:$Q187)&gt;13750,1375-SUM($R187:S187),IF(SUMIF($C$20:$Q$20,T$20,$C187:$Q187)*0.1+SUM($R187:S187)&gt;1375,1375-SUM($R187:S187),SUMIF($C$20:$Q$20,T$20,$C187:$Q187)*0.1))</f>
        <v>0</v>
      </c>
      <c r="U187" s="68">
        <f>+IF(SUMIF($C$20:$Q$20,U$20,$C187:$Q187)&gt;13750,1375-SUM($R187:T187),IF(SUMIF($C$20:$Q$20,U$20,$C187:$Q187)*0.1+SUM($R187:T187)&gt;1375,1375-SUM($R187:T187),SUMIF($C$20:$Q$20,U$20,$C187:$Q187)*0.1))</f>
        <v>0</v>
      </c>
    </row>
    <row r="188" spans="1:21" x14ac:dyDescent="0.25">
      <c r="A188" s="37" t="s">
        <v>233</v>
      </c>
      <c r="B188" s="30" t="s">
        <v>72</v>
      </c>
      <c r="C188" s="31">
        <v>0</v>
      </c>
      <c r="D188" s="31">
        <v>0</v>
      </c>
      <c r="E188" s="31">
        <v>0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68">
        <f t="shared" si="5"/>
        <v>0</v>
      </c>
      <c r="S188" s="68">
        <f>+IF(SUMIF($C$20:$Q$20,S$20,$C188:$Q188)&gt;13750,1375-SUM($R188:R188),IF(SUMIF($C$20:$Q$20,S$20,$C188:$Q188)*0.1+SUM($R188:R188)&gt;1375,1375-SUM($R188:R188),SUMIF($C$20:$Q$20,S$20,$C188:$Q188)*0.1))</f>
        <v>0</v>
      </c>
      <c r="T188" s="68">
        <f>+IF(SUMIF($C$20:$Q$20,T$20,$C188:$Q188)&gt;13750,1375-SUM($R188:S188),IF(SUMIF($C$20:$Q$20,T$20,$C188:$Q188)*0.1+SUM($R188:S188)&gt;1375,1375-SUM($R188:S188),SUMIF($C$20:$Q$20,T$20,$C188:$Q188)*0.1))</f>
        <v>0</v>
      </c>
      <c r="U188" s="68">
        <f>+IF(SUMIF($C$20:$Q$20,U$20,$C188:$Q188)&gt;13750,1375-SUM($R188:T188),IF(SUMIF($C$20:$Q$20,U$20,$C188:$Q188)*0.1+SUM($R188:T188)&gt;1375,1375-SUM($R188:T188),SUMIF($C$20:$Q$20,U$20,$C188:$Q188)*0.1))</f>
        <v>0</v>
      </c>
    </row>
    <row r="189" spans="1:21" x14ac:dyDescent="0.25">
      <c r="A189" s="37" t="s">
        <v>234</v>
      </c>
      <c r="B189" s="30" t="s">
        <v>72</v>
      </c>
      <c r="C189" s="31">
        <v>0</v>
      </c>
      <c r="D189" s="31">
        <v>0</v>
      </c>
      <c r="E189" s="31">
        <v>0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68">
        <f t="shared" si="5"/>
        <v>0</v>
      </c>
      <c r="S189" s="68">
        <f>+IF(SUMIF($C$20:$Q$20,S$20,$C189:$Q189)&gt;13750,1375-SUM($R189:R189),IF(SUMIF($C$20:$Q$20,S$20,$C189:$Q189)*0.1+SUM($R189:R189)&gt;1375,1375-SUM($R189:R189),SUMIF($C$20:$Q$20,S$20,$C189:$Q189)*0.1))</f>
        <v>0</v>
      </c>
      <c r="T189" s="68">
        <f>+IF(SUMIF($C$20:$Q$20,T$20,$C189:$Q189)&gt;13750,1375-SUM($R189:S189),IF(SUMIF($C$20:$Q$20,T$20,$C189:$Q189)*0.1+SUM($R189:S189)&gt;1375,1375-SUM($R189:S189),SUMIF($C$20:$Q$20,T$20,$C189:$Q189)*0.1))</f>
        <v>0</v>
      </c>
      <c r="U189" s="68">
        <f>+IF(SUMIF($C$20:$Q$20,U$20,$C189:$Q189)&gt;13750,1375-SUM($R189:T189),IF(SUMIF($C$20:$Q$20,U$20,$C189:$Q189)*0.1+SUM($R189:T189)&gt;1375,1375-SUM($R189:T189),SUMIF($C$20:$Q$20,U$20,$C189:$Q189)*0.1))</f>
        <v>0</v>
      </c>
    </row>
    <row r="190" spans="1:21" x14ac:dyDescent="0.25">
      <c r="A190" s="37" t="s">
        <v>235</v>
      </c>
      <c r="B190" s="30" t="s">
        <v>72</v>
      </c>
      <c r="C190" s="31">
        <v>0</v>
      </c>
      <c r="D190" s="31">
        <v>0</v>
      </c>
      <c r="E190" s="31">
        <v>0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68">
        <f t="shared" si="5"/>
        <v>0</v>
      </c>
      <c r="S190" s="68">
        <f>+IF(SUMIF($C$20:$Q$20,S$20,$C190:$Q190)&gt;13750,1375-SUM($R190:R190),IF(SUMIF($C$20:$Q$20,S$20,$C190:$Q190)*0.1+SUM($R190:R190)&gt;1375,1375-SUM($R190:R190),SUMIF($C$20:$Q$20,S$20,$C190:$Q190)*0.1))</f>
        <v>0</v>
      </c>
      <c r="T190" s="68">
        <f>+IF(SUMIF($C$20:$Q$20,T$20,$C190:$Q190)&gt;13750,1375-SUM($R190:S190),IF(SUMIF($C$20:$Q$20,T$20,$C190:$Q190)*0.1+SUM($R190:S190)&gt;1375,1375-SUM($R190:S190),SUMIF($C$20:$Q$20,T$20,$C190:$Q190)*0.1))</f>
        <v>0</v>
      </c>
      <c r="U190" s="68">
        <f>+IF(SUMIF($C$20:$Q$20,U$20,$C190:$Q190)&gt;13750,1375-SUM($R190:T190),IF(SUMIF($C$20:$Q$20,U$20,$C190:$Q190)*0.1+SUM($R190:T190)&gt;1375,1375-SUM($R190:T190),SUMIF($C$20:$Q$20,U$20,$C190:$Q190)*0.1))</f>
        <v>0</v>
      </c>
    </row>
    <row r="191" spans="1:21" x14ac:dyDescent="0.25">
      <c r="A191" s="37" t="s">
        <v>236</v>
      </c>
      <c r="B191" s="30" t="s">
        <v>72</v>
      </c>
      <c r="C191" s="31">
        <v>0</v>
      </c>
      <c r="D191" s="31">
        <v>0</v>
      </c>
      <c r="E191" s="31">
        <v>0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68">
        <f t="shared" si="5"/>
        <v>0</v>
      </c>
      <c r="S191" s="68">
        <f>+IF(SUMIF($C$20:$Q$20,S$20,$C191:$Q191)&gt;13750,1375-SUM($R191:R191),IF(SUMIF($C$20:$Q$20,S$20,$C191:$Q191)*0.1+SUM($R191:R191)&gt;1375,1375-SUM($R191:R191),SUMIF($C$20:$Q$20,S$20,$C191:$Q191)*0.1))</f>
        <v>0</v>
      </c>
      <c r="T191" s="68">
        <f>+IF(SUMIF($C$20:$Q$20,T$20,$C191:$Q191)&gt;13750,1375-SUM($R191:S191),IF(SUMIF($C$20:$Q$20,T$20,$C191:$Q191)*0.1+SUM($R191:S191)&gt;1375,1375-SUM($R191:S191),SUMIF($C$20:$Q$20,T$20,$C191:$Q191)*0.1))</f>
        <v>0</v>
      </c>
      <c r="U191" s="68">
        <f>+IF(SUMIF($C$20:$Q$20,U$20,$C191:$Q191)&gt;13750,1375-SUM($R191:T191),IF(SUMIF($C$20:$Q$20,U$20,$C191:$Q191)*0.1+SUM($R191:T191)&gt;1375,1375-SUM($R191:T191),SUMIF($C$20:$Q$20,U$20,$C191:$Q191)*0.1))</f>
        <v>0</v>
      </c>
    </row>
    <row r="192" spans="1:21" x14ac:dyDescent="0.25">
      <c r="A192" s="37" t="s">
        <v>237</v>
      </c>
      <c r="B192" s="30" t="s">
        <v>72</v>
      </c>
      <c r="C192" s="31">
        <v>0</v>
      </c>
      <c r="D192" s="31">
        <v>0</v>
      </c>
      <c r="E192" s="31">
        <v>0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68">
        <f t="shared" si="5"/>
        <v>0</v>
      </c>
      <c r="S192" s="68">
        <f>+IF(SUMIF($C$20:$Q$20,S$20,$C192:$Q192)&gt;13750,1375-SUM($R192:R192),IF(SUMIF($C$20:$Q$20,S$20,$C192:$Q192)*0.1+SUM($R192:R192)&gt;1375,1375-SUM($R192:R192),SUMIF($C$20:$Q$20,S$20,$C192:$Q192)*0.1))</f>
        <v>0</v>
      </c>
      <c r="T192" s="68">
        <f>+IF(SUMIF($C$20:$Q$20,T$20,$C192:$Q192)&gt;13750,1375-SUM($R192:S192),IF(SUMIF($C$20:$Q$20,T$20,$C192:$Q192)*0.1+SUM($R192:S192)&gt;1375,1375-SUM($R192:S192),SUMIF($C$20:$Q$20,T$20,$C192:$Q192)*0.1))</f>
        <v>0</v>
      </c>
      <c r="U192" s="68">
        <f>+IF(SUMIF($C$20:$Q$20,U$20,$C192:$Q192)&gt;13750,1375-SUM($R192:T192),IF(SUMIF($C$20:$Q$20,U$20,$C192:$Q192)*0.1+SUM($R192:T192)&gt;1375,1375-SUM($R192:T192),SUMIF($C$20:$Q$20,U$20,$C192:$Q192)*0.1))</f>
        <v>0</v>
      </c>
    </row>
    <row r="193" spans="1:21" x14ac:dyDescent="0.25">
      <c r="A193" s="37" t="s">
        <v>238</v>
      </c>
      <c r="B193" s="30" t="s">
        <v>72</v>
      </c>
      <c r="C193" s="31">
        <v>0</v>
      </c>
      <c r="D193" s="31">
        <v>0</v>
      </c>
      <c r="E193" s="31">
        <v>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68">
        <f t="shared" si="5"/>
        <v>0</v>
      </c>
      <c r="S193" s="68">
        <f>+IF(SUMIF($C$20:$Q$20,S$20,$C193:$Q193)&gt;13750,1375-SUM($R193:R193),IF(SUMIF($C$20:$Q$20,S$20,$C193:$Q193)*0.1+SUM($R193:R193)&gt;1375,1375-SUM($R193:R193),SUMIF($C$20:$Q$20,S$20,$C193:$Q193)*0.1))</f>
        <v>0</v>
      </c>
      <c r="T193" s="68">
        <f>+IF(SUMIF($C$20:$Q$20,T$20,$C193:$Q193)&gt;13750,1375-SUM($R193:S193),IF(SUMIF($C$20:$Q$20,T$20,$C193:$Q193)*0.1+SUM($R193:S193)&gt;1375,1375-SUM($R193:S193),SUMIF($C$20:$Q$20,T$20,$C193:$Q193)*0.1))</f>
        <v>0</v>
      </c>
      <c r="U193" s="68">
        <f>+IF(SUMIF($C$20:$Q$20,U$20,$C193:$Q193)&gt;13750,1375-SUM($R193:T193),IF(SUMIF($C$20:$Q$20,U$20,$C193:$Q193)*0.1+SUM($R193:T193)&gt;1375,1375-SUM($R193:T193),SUMIF($C$20:$Q$20,U$20,$C193:$Q193)*0.1))</f>
        <v>0</v>
      </c>
    </row>
    <row r="194" spans="1:21" x14ac:dyDescent="0.25">
      <c r="A194" s="37" t="s">
        <v>239</v>
      </c>
      <c r="B194" s="30" t="s">
        <v>72</v>
      </c>
      <c r="C194" s="31">
        <v>0</v>
      </c>
      <c r="D194" s="31">
        <v>0</v>
      </c>
      <c r="E194" s="31">
        <v>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68">
        <f t="shared" si="5"/>
        <v>0</v>
      </c>
      <c r="S194" s="68">
        <f>+IF(SUMIF($C$20:$Q$20,S$20,$C194:$Q194)&gt;13750,1375-SUM($R194:R194),IF(SUMIF($C$20:$Q$20,S$20,$C194:$Q194)*0.1+SUM($R194:R194)&gt;1375,1375-SUM($R194:R194),SUMIF($C$20:$Q$20,S$20,$C194:$Q194)*0.1))</f>
        <v>0</v>
      </c>
      <c r="T194" s="68">
        <f>+IF(SUMIF($C$20:$Q$20,T$20,$C194:$Q194)&gt;13750,1375-SUM($R194:S194),IF(SUMIF($C$20:$Q$20,T$20,$C194:$Q194)*0.1+SUM($R194:S194)&gt;1375,1375-SUM($R194:S194),SUMIF($C$20:$Q$20,T$20,$C194:$Q194)*0.1))</f>
        <v>0</v>
      </c>
      <c r="U194" s="68">
        <f>+IF(SUMIF($C$20:$Q$20,U$20,$C194:$Q194)&gt;13750,1375-SUM($R194:T194),IF(SUMIF($C$20:$Q$20,U$20,$C194:$Q194)*0.1+SUM($R194:T194)&gt;1375,1375-SUM($R194:T194),SUMIF($C$20:$Q$20,U$20,$C194:$Q194)*0.1))</f>
        <v>0</v>
      </c>
    </row>
    <row r="195" spans="1:21" x14ac:dyDescent="0.25">
      <c r="A195" s="37" t="s">
        <v>240</v>
      </c>
      <c r="B195" s="30" t="s">
        <v>72</v>
      </c>
      <c r="C195" s="31">
        <v>0</v>
      </c>
      <c r="D195" s="31">
        <v>0</v>
      </c>
      <c r="E195" s="31">
        <v>0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68">
        <f t="shared" si="5"/>
        <v>0</v>
      </c>
      <c r="S195" s="68">
        <f>+IF(SUMIF($C$20:$Q$20,S$20,$C195:$Q195)&gt;13750,1375-SUM($R195:R195),IF(SUMIF($C$20:$Q$20,S$20,$C195:$Q195)*0.1+SUM($R195:R195)&gt;1375,1375-SUM($R195:R195),SUMIF($C$20:$Q$20,S$20,$C195:$Q195)*0.1))</f>
        <v>0</v>
      </c>
      <c r="T195" s="68">
        <f>+IF(SUMIF($C$20:$Q$20,T$20,$C195:$Q195)&gt;13750,1375-SUM($R195:S195),IF(SUMIF($C$20:$Q$20,T$20,$C195:$Q195)*0.1+SUM($R195:S195)&gt;1375,1375-SUM($R195:S195),SUMIF($C$20:$Q$20,T$20,$C195:$Q195)*0.1))</f>
        <v>0</v>
      </c>
      <c r="U195" s="68">
        <f>+IF(SUMIF($C$20:$Q$20,U$20,$C195:$Q195)&gt;13750,1375-SUM($R195:T195),IF(SUMIF($C$20:$Q$20,U$20,$C195:$Q195)*0.1+SUM($R195:T195)&gt;1375,1375-SUM($R195:T195),SUMIF($C$20:$Q$20,U$20,$C195:$Q195)*0.1))</f>
        <v>0</v>
      </c>
    </row>
    <row r="196" spans="1:21" x14ac:dyDescent="0.25">
      <c r="A196" s="37" t="s">
        <v>241</v>
      </c>
      <c r="B196" s="30" t="s">
        <v>72</v>
      </c>
      <c r="C196" s="31">
        <v>0</v>
      </c>
      <c r="D196" s="31">
        <v>0</v>
      </c>
      <c r="E196" s="31">
        <v>0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68">
        <f t="shared" si="5"/>
        <v>0</v>
      </c>
      <c r="S196" s="68">
        <f>+IF(SUMIF($C$20:$Q$20,S$20,$C196:$Q196)&gt;13750,1375-SUM($R196:R196),IF(SUMIF($C$20:$Q$20,S$20,$C196:$Q196)*0.1+SUM($R196:R196)&gt;1375,1375-SUM($R196:R196),SUMIF($C$20:$Q$20,S$20,$C196:$Q196)*0.1))</f>
        <v>0</v>
      </c>
      <c r="T196" s="68">
        <f>+IF(SUMIF($C$20:$Q$20,T$20,$C196:$Q196)&gt;13750,1375-SUM($R196:S196),IF(SUMIF($C$20:$Q$20,T$20,$C196:$Q196)*0.1+SUM($R196:S196)&gt;1375,1375-SUM($R196:S196),SUMIF($C$20:$Q$20,T$20,$C196:$Q196)*0.1))</f>
        <v>0</v>
      </c>
      <c r="U196" s="68">
        <f>+IF(SUMIF($C$20:$Q$20,U$20,$C196:$Q196)&gt;13750,1375-SUM($R196:T196),IF(SUMIF($C$20:$Q$20,U$20,$C196:$Q196)*0.1+SUM($R196:T196)&gt;1375,1375-SUM($R196:T196),SUMIF($C$20:$Q$20,U$20,$C196:$Q196)*0.1))</f>
        <v>0</v>
      </c>
    </row>
    <row r="197" spans="1:21" x14ac:dyDescent="0.25">
      <c r="A197" s="37" t="s">
        <v>242</v>
      </c>
      <c r="B197" s="30" t="s">
        <v>72</v>
      </c>
      <c r="C197" s="31">
        <v>0</v>
      </c>
      <c r="D197" s="31">
        <v>0</v>
      </c>
      <c r="E197" s="31">
        <v>0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68">
        <f t="shared" si="5"/>
        <v>0</v>
      </c>
      <c r="S197" s="68">
        <f>+IF(SUMIF($C$20:$Q$20,S$20,$C197:$Q197)&gt;13750,1375-SUM($R197:R197),IF(SUMIF($C$20:$Q$20,S$20,$C197:$Q197)*0.1+SUM($R197:R197)&gt;1375,1375-SUM($R197:R197),SUMIF($C$20:$Q$20,S$20,$C197:$Q197)*0.1))</f>
        <v>0</v>
      </c>
      <c r="T197" s="68">
        <f>+IF(SUMIF($C$20:$Q$20,T$20,$C197:$Q197)&gt;13750,1375-SUM($R197:S197),IF(SUMIF($C$20:$Q$20,T$20,$C197:$Q197)*0.1+SUM($R197:S197)&gt;1375,1375-SUM($R197:S197),SUMIF($C$20:$Q$20,T$20,$C197:$Q197)*0.1))</f>
        <v>0</v>
      </c>
      <c r="U197" s="68">
        <f>+IF(SUMIF($C$20:$Q$20,U$20,$C197:$Q197)&gt;13750,1375-SUM($R197:T197),IF(SUMIF($C$20:$Q$20,U$20,$C197:$Q197)*0.1+SUM($R197:T197)&gt;1375,1375-SUM($R197:T197),SUMIF($C$20:$Q$20,U$20,$C197:$Q197)*0.1))</f>
        <v>0</v>
      </c>
    </row>
    <row r="198" spans="1:21" x14ac:dyDescent="0.25">
      <c r="A198" s="37" t="s">
        <v>243</v>
      </c>
      <c r="B198" s="30" t="s">
        <v>72</v>
      </c>
      <c r="C198" s="31">
        <v>0</v>
      </c>
      <c r="D198" s="31">
        <v>0</v>
      </c>
      <c r="E198" s="31">
        <v>0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68">
        <f t="shared" si="5"/>
        <v>0</v>
      </c>
      <c r="S198" s="68">
        <f>+IF(SUMIF($C$20:$Q$20,S$20,$C198:$Q198)&gt;13750,1375-SUM($R198:R198),IF(SUMIF($C$20:$Q$20,S$20,$C198:$Q198)*0.1+SUM($R198:R198)&gt;1375,1375-SUM($R198:R198),SUMIF($C$20:$Q$20,S$20,$C198:$Q198)*0.1))</f>
        <v>0</v>
      </c>
      <c r="T198" s="68">
        <f>+IF(SUMIF($C$20:$Q$20,T$20,$C198:$Q198)&gt;13750,1375-SUM($R198:S198),IF(SUMIF($C$20:$Q$20,T$20,$C198:$Q198)*0.1+SUM($R198:S198)&gt;1375,1375-SUM($R198:S198),SUMIF($C$20:$Q$20,T$20,$C198:$Q198)*0.1))</f>
        <v>0</v>
      </c>
      <c r="U198" s="68">
        <f>+IF(SUMIF($C$20:$Q$20,U$20,$C198:$Q198)&gt;13750,1375-SUM($R198:T198),IF(SUMIF($C$20:$Q$20,U$20,$C198:$Q198)*0.1+SUM($R198:T198)&gt;1375,1375-SUM($R198:T198),SUMIF($C$20:$Q$20,U$20,$C198:$Q198)*0.1))</f>
        <v>0</v>
      </c>
    </row>
    <row r="199" spans="1:21" x14ac:dyDescent="0.25">
      <c r="A199" s="37" t="s">
        <v>244</v>
      </c>
      <c r="B199" s="30" t="s">
        <v>72</v>
      </c>
      <c r="C199" s="31">
        <v>0</v>
      </c>
      <c r="D199" s="31">
        <v>0</v>
      </c>
      <c r="E199" s="31">
        <v>0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68">
        <f t="shared" si="5"/>
        <v>0</v>
      </c>
      <c r="S199" s="68">
        <f>+IF(SUMIF($C$20:$Q$20,S$20,$C199:$Q199)&gt;13750,1375-SUM($R199:R199),IF(SUMIF($C$20:$Q$20,S$20,$C199:$Q199)*0.1+SUM($R199:R199)&gt;1375,1375-SUM($R199:R199),SUMIF($C$20:$Q$20,S$20,$C199:$Q199)*0.1))</f>
        <v>0</v>
      </c>
      <c r="T199" s="68">
        <f>+IF(SUMIF($C$20:$Q$20,T$20,$C199:$Q199)&gt;13750,1375-SUM($R199:S199),IF(SUMIF($C$20:$Q$20,T$20,$C199:$Q199)*0.1+SUM($R199:S199)&gt;1375,1375-SUM($R199:S199),SUMIF($C$20:$Q$20,T$20,$C199:$Q199)*0.1))</f>
        <v>0</v>
      </c>
      <c r="U199" s="68">
        <f>+IF(SUMIF($C$20:$Q$20,U$20,$C199:$Q199)&gt;13750,1375-SUM($R199:T199),IF(SUMIF($C$20:$Q$20,U$20,$C199:$Q199)*0.1+SUM($R199:T199)&gt;1375,1375-SUM($R199:T199),SUMIF($C$20:$Q$20,U$20,$C199:$Q199)*0.1))</f>
        <v>0</v>
      </c>
    </row>
    <row r="200" spans="1:21" x14ac:dyDescent="0.25">
      <c r="A200" s="37" t="s">
        <v>245</v>
      </c>
      <c r="B200" s="30" t="s">
        <v>72</v>
      </c>
      <c r="C200" s="31">
        <v>0</v>
      </c>
      <c r="D200" s="31">
        <v>0</v>
      </c>
      <c r="E200" s="31">
        <v>0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68">
        <f t="shared" si="5"/>
        <v>0</v>
      </c>
      <c r="S200" s="68">
        <f>+IF(SUMIF($C$20:$Q$20,S$20,$C200:$Q200)&gt;13750,1375-SUM($R200:R200),IF(SUMIF($C$20:$Q$20,S$20,$C200:$Q200)*0.1+SUM($R200:R200)&gt;1375,1375-SUM($R200:R200),SUMIF($C$20:$Q$20,S$20,$C200:$Q200)*0.1))</f>
        <v>0</v>
      </c>
      <c r="T200" s="68">
        <f>+IF(SUMIF($C$20:$Q$20,T$20,$C200:$Q200)&gt;13750,1375-SUM($R200:S200),IF(SUMIF($C$20:$Q$20,T$20,$C200:$Q200)*0.1+SUM($R200:S200)&gt;1375,1375-SUM($R200:S200),SUMIF($C$20:$Q$20,T$20,$C200:$Q200)*0.1))</f>
        <v>0</v>
      </c>
      <c r="U200" s="68">
        <f>+IF(SUMIF($C$20:$Q$20,U$20,$C200:$Q200)&gt;13750,1375-SUM($R200:T200),IF(SUMIF($C$20:$Q$20,U$20,$C200:$Q200)*0.1+SUM($R200:T200)&gt;1375,1375-SUM($R200:T200),SUMIF($C$20:$Q$20,U$20,$C200:$Q200)*0.1))</f>
        <v>0</v>
      </c>
    </row>
    <row r="201" spans="1:21" x14ac:dyDescent="0.25">
      <c r="A201" s="37" t="s">
        <v>246</v>
      </c>
      <c r="B201" s="30" t="s">
        <v>72</v>
      </c>
      <c r="C201" s="31">
        <v>0</v>
      </c>
      <c r="D201" s="31">
        <v>0</v>
      </c>
      <c r="E201" s="31">
        <v>0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68">
        <f t="shared" si="5"/>
        <v>0</v>
      </c>
      <c r="S201" s="68">
        <f>+IF(SUMIF($C$20:$Q$20,S$20,$C201:$Q201)&gt;13750,1375-SUM($R201:R201),IF(SUMIF($C$20:$Q$20,S$20,$C201:$Q201)*0.1+SUM($R201:R201)&gt;1375,1375-SUM($R201:R201),SUMIF($C$20:$Q$20,S$20,$C201:$Q201)*0.1))</f>
        <v>0</v>
      </c>
      <c r="T201" s="68">
        <f>+IF(SUMIF($C$20:$Q$20,T$20,$C201:$Q201)&gt;13750,1375-SUM($R201:S201),IF(SUMIF($C$20:$Q$20,T$20,$C201:$Q201)*0.1+SUM($R201:S201)&gt;1375,1375-SUM($R201:S201),SUMIF($C$20:$Q$20,T$20,$C201:$Q201)*0.1))</f>
        <v>0</v>
      </c>
      <c r="U201" s="68">
        <f>+IF(SUMIF($C$20:$Q$20,U$20,$C201:$Q201)&gt;13750,1375-SUM($R201:T201),IF(SUMIF($C$20:$Q$20,U$20,$C201:$Q201)*0.1+SUM($R201:T201)&gt;1375,1375-SUM($R201:T201),SUMIF($C$20:$Q$20,U$20,$C201:$Q201)*0.1))</f>
        <v>0</v>
      </c>
    </row>
    <row r="202" spans="1:21" x14ac:dyDescent="0.25">
      <c r="A202" s="37" t="s">
        <v>247</v>
      </c>
      <c r="B202" s="30" t="s">
        <v>72</v>
      </c>
      <c r="C202" s="31">
        <v>0</v>
      </c>
      <c r="D202" s="31">
        <v>0</v>
      </c>
      <c r="E202" s="31">
        <v>0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68">
        <f t="shared" si="5"/>
        <v>0</v>
      </c>
      <c r="S202" s="68">
        <f>+IF(SUMIF($C$20:$Q$20,S$20,$C202:$Q202)&gt;13750,1375-SUM($R202:R202),IF(SUMIF($C$20:$Q$20,S$20,$C202:$Q202)*0.1+SUM($R202:R202)&gt;1375,1375-SUM($R202:R202),SUMIF($C$20:$Q$20,S$20,$C202:$Q202)*0.1))</f>
        <v>0</v>
      </c>
      <c r="T202" s="68">
        <f>+IF(SUMIF($C$20:$Q$20,T$20,$C202:$Q202)&gt;13750,1375-SUM($R202:S202),IF(SUMIF($C$20:$Q$20,T$20,$C202:$Q202)*0.1+SUM($R202:S202)&gt;1375,1375-SUM($R202:S202),SUMIF($C$20:$Q$20,T$20,$C202:$Q202)*0.1))</f>
        <v>0</v>
      </c>
      <c r="U202" s="68">
        <f>+IF(SUMIF($C$20:$Q$20,U$20,$C202:$Q202)&gt;13750,1375-SUM($R202:T202),IF(SUMIF($C$20:$Q$20,U$20,$C202:$Q202)*0.1+SUM($R202:T202)&gt;1375,1375-SUM($R202:T202),SUMIF($C$20:$Q$20,U$20,$C202:$Q202)*0.1))</f>
        <v>0</v>
      </c>
    </row>
    <row r="203" spans="1:21" x14ac:dyDescent="0.25">
      <c r="A203" s="37" t="s">
        <v>248</v>
      </c>
      <c r="B203" s="30" t="s">
        <v>72</v>
      </c>
      <c r="C203" s="31">
        <v>0</v>
      </c>
      <c r="D203" s="31">
        <v>0</v>
      </c>
      <c r="E203" s="31">
        <v>0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68">
        <f t="shared" si="5"/>
        <v>0</v>
      </c>
      <c r="S203" s="68">
        <f>+IF(SUMIF($C$20:$Q$20,S$20,$C203:$Q203)&gt;13750,1375-SUM($R203:R203),IF(SUMIF($C$20:$Q$20,S$20,$C203:$Q203)*0.1+SUM($R203:R203)&gt;1375,1375-SUM($R203:R203),SUMIF($C$20:$Q$20,S$20,$C203:$Q203)*0.1))</f>
        <v>0</v>
      </c>
      <c r="T203" s="68">
        <f>+IF(SUMIF($C$20:$Q$20,T$20,$C203:$Q203)&gt;13750,1375-SUM($R203:S203),IF(SUMIF($C$20:$Q$20,T$20,$C203:$Q203)*0.1+SUM($R203:S203)&gt;1375,1375-SUM($R203:S203),SUMIF($C$20:$Q$20,T$20,$C203:$Q203)*0.1))</f>
        <v>0</v>
      </c>
      <c r="U203" s="68">
        <f>+IF(SUMIF($C$20:$Q$20,U$20,$C203:$Q203)&gt;13750,1375-SUM($R203:T203),IF(SUMIF($C$20:$Q$20,U$20,$C203:$Q203)*0.1+SUM($R203:T203)&gt;1375,1375-SUM($R203:T203),SUMIF($C$20:$Q$20,U$20,$C203:$Q203)*0.1))</f>
        <v>0</v>
      </c>
    </row>
    <row r="204" spans="1:21" x14ac:dyDescent="0.25">
      <c r="A204" s="37" t="s">
        <v>249</v>
      </c>
      <c r="B204" s="30" t="s">
        <v>72</v>
      </c>
      <c r="C204" s="31">
        <v>0</v>
      </c>
      <c r="D204" s="31">
        <v>0</v>
      </c>
      <c r="E204" s="31">
        <v>0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68">
        <f t="shared" si="5"/>
        <v>0</v>
      </c>
      <c r="S204" s="68">
        <f>+IF(SUMIF($C$20:$Q$20,S$20,$C204:$Q204)&gt;13750,1375-SUM($R204:R204),IF(SUMIF($C$20:$Q$20,S$20,$C204:$Q204)*0.1+SUM($R204:R204)&gt;1375,1375-SUM($R204:R204),SUMIF($C$20:$Q$20,S$20,$C204:$Q204)*0.1))</f>
        <v>0</v>
      </c>
      <c r="T204" s="68">
        <f>+IF(SUMIF($C$20:$Q$20,T$20,$C204:$Q204)&gt;13750,1375-SUM($R204:S204),IF(SUMIF($C$20:$Q$20,T$20,$C204:$Q204)*0.1+SUM($R204:S204)&gt;1375,1375-SUM($R204:S204),SUMIF($C$20:$Q$20,T$20,$C204:$Q204)*0.1))</f>
        <v>0</v>
      </c>
      <c r="U204" s="68">
        <f>+IF(SUMIF($C$20:$Q$20,U$20,$C204:$Q204)&gt;13750,1375-SUM($R204:T204),IF(SUMIF($C$20:$Q$20,U$20,$C204:$Q204)*0.1+SUM($R204:T204)&gt;1375,1375-SUM($R204:T204),SUMIF($C$20:$Q$20,U$20,$C204:$Q204)*0.1))</f>
        <v>0</v>
      </c>
    </row>
    <row r="205" spans="1:21" x14ac:dyDescent="0.25">
      <c r="A205" s="37" t="s">
        <v>250</v>
      </c>
      <c r="B205" s="30" t="s">
        <v>72</v>
      </c>
      <c r="C205" s="31">
        <v>0</v>
      </c>
      <c r="D205" s="31">
        <v>0</v>
      </c>
      <c r="E205" s="31">
        <v>0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68">
        <f t="shared" si="5"/>
        <v>0</v>
      </c>
      <c r="S205" s="68">
        <f>+IF(SUMIF($C$20:$Q$20,S$20,$C205:$Q205)&gt;13750,1375-SUM($R205:R205),IF(SUMIF($C$20:$Q$20,S$20,$C205:$Q205)*0.1+SUM($R205:R205)&gt;1375,1375-SUM($R205:R205),SUMIF($C$20:$Q$20,S$20,$C205:$Q205)*0.1))</f>
        <v>0</v>
      </c>
      <c r="T205" s="68">
        <f>+IF(SUMIF($C$20:$Q$20,T$20,$C205:$Q205)&gt;13750,1375-SUM($R205:S205),IF(SUMIF($C$20:$Q$20,T$20,$C205:$Q205)*0.1+SUM($R205:S205)&gt;1375,1375-SUM($R205:S205),SUMIF($C$20:$Q$20,T$20,$C205:$Q205)*0.1))</f>
        <v>0</v>
      </c>
      <c r="U205" s="68">
        <f>+IF(SUMIF($C$20:$Q$20,U$20,$C205:$Q205)&gt;13750,1375-SUM($R205:T205),IF(SUMIF($C$20:$Q$20,U$20,$C205:$Q205)*0.1+SUM($R205:T205)&gt;1375,1375-SUM($R205:T205),SUMIF($C$20:$Q$20,U$20,$C205:$Q205)*0.1))</f>
        <v>0</v>
      </c>
    </row>
    <row r="206" spans="1:21" x14ac:dyDescent="0.25">
      <c r="A206" s="37" t="s">
        <v>251</v>
      </c>
      <c r="B206" s="30" t="s">
        <v>72</v>
      </c>
      <c r="C206" s="31">
        <v>0</v>
      </c>
      <c r="D206" s="31">
        <v>0</v>
      </c>
      <c r="E206" s="31">
        <v>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68">
        <f t="shared" si="5"/>
        <v>0</v>
      </c>
      <c r="S206" s="68">
        <f>+IF(SUMIF($C$20:$Q$20,S$20,$C206:$Q206)&gt;13750,1375-SUM($R206:R206),IF(SUMIF($C$20:$Q$20,S$20,$C206:$Q206)*0.1+SUM($R206:R206)&gt;1375,1375-SUM($R206:R206),SUMIF($C$20:$Q$20,S$20,$C206:$Q206)*0.1))</f>
        <v>0</v>
      </c>
      <c r="T206" s="68">
        <f>+IF(SUMIF($C$20:$Q$20,T$20,$C206:$Q206)&gt;13750,1375-SUM($R206:S206),IF(SUMIF($C$20:$Q$20,T$20,$C206:$Q206)*0.1+SUM($R206:S206)&gt;1375,1375-SUM($R206:S206),SUMIF($C$20:$Q$20,T$20,$C206:$Q206)*0.1))</f>
        <v>0</v>
      </c>
      <c r="U206" s="68">
        <f>+IF(SUMIF($C$20:$Q$20,U$20,$C206:$Q206)&gt;13750,1375-SUM($R206:T206),IF(SUMIF($C$20:$Q$20,U$20,$C206:$Q206)*0.1+SUM($R206:T206)&gt;1375,1375-SUM($R206:T206),SUMIF($C$20:$Q$20,U$20,$C206:$Q206)*0.1))</f>
        <v>0</v>
      </c>
    </row>
    <row r="207" spans="1:21" x14ac:dyDescent="0.25">
      <c r="A207" s="37" t="s">
        <v>252</v>
      </c>
      <c r="B207" s="30" t="s">
        <v>72</v>
      </c>
      <c r="C207" s="31">
        <v>0</v>
      </c>
      <c r="D207" s="31">
        <v>0</v>
      </c>
      <c r="E207" s="31">
        <v>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68">
        <f t="shared" si="5"/>
        <v>0</v>
      </c>
      <c r="S207" s="68">
        <f>+IF(SUMIF($C$20:$Q$20,S$20,$C207:$Q207)&gt;13750,1375-SUM($R207:R207),IF(SUMIF($C$20:$Q$20,S$20,$C207:$Q207)*0.1+SUM($R207:R207)&gt;1375,1375-SUM($R207:R207),SUMIF($C$20:$Q$20,S$20,$C207:$Q207)*0.1))</f>
        <v>0</v>
      </c>
      <c r="T207" s="68">
        <f>+IF(SUMIF($C$20:$Q$20,T$20,$C207:$Q207)&gt;13750,1375-SUM($R207:S207),IF(SUMIF($C$20:$Q$20,T$20,$C207:$Q207)*0.1+SUM($R207:S207)&gt;1375,1375-SUM($R207:S207),SUMIF($C$20:$Q$20,T$20,$C207:$Q207)*0.1))</f>
        <v>0</v>
      </c>
      <c r="U207" s="68">
        <f>+IF(SUMIF($C$20:$Q$20,U$20,$C207:$Q207)&gt;13750,1375-SUM($R207:T207),IF(SUMIF($C$20:$Q$20,U$20,$C207:$Q207)*0.1+SUM($R207:T207)&gt;1375,1375-SUM($R207:T207),SUMIF($C$20:$Q$20,U$20,$C207:$Q207)*0.1))</f>
        <v>0</v>
      </c>
    </row>
    <row r="208" spans="1:21" x14ac:dyDescent="0.25">
      <c r="A208" s="37" t="s">
        <v>253</v>
      </c>
      <c r="B208" s="30" t="s">
        <v>72</v>
      </c>
      <c r="C208" s="31">
        <v>0</v>
      </c>
      <c r="D208" s="31">
        <v>0</v>
      </c>
      <c r="E208" s="31">
        <v>0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68">
        <f t="shared" si="5"/>
        <v>0</v>
      </c>
      <c r="S208" s="68">
        <f>+IF(SUMIF($C$20:$Q$20,S$20,$C208:$Q208)&gt;13750,1375-SUM($R208:R208),IF(SUMIF($C$20:$Q$20,S$20,$C208:$Q208)*0.1+SUM($R208:R208)&gt;1375,1375-SUM($R208:R208),SUMIF($C$20:$Q$20,S$20,$C208:$Q208)*0.1))</f>
        <v>0</v>
      </c>
      <c r="T208" s="68">
        <f>+IF(SUMIF($C$20:$Q$20,T$20,$C208:$Q208)&gt;13750,1375-SUM($R208:S208),IF(SUMIF($C$20:$Q$20,T$20,$C208:$Q208)*0.1+SUM($R208:S208)&gt;1375,1375-SUM($R208:S208),SUMIF($C$20:$Q$20,T$20,$C208:$Q208)*0.1))</f>
        <v>0</v>
      </c>
      <c r="U208" s="68">
        <f>+IF(SUMIF($C$20:$Q$20,U$20,$C208:$Q208)&gt;13750,1375-SUM($R208:T208),IF(SUMIF($C$20:$Q$20,U$20,$C208:$Q208)*0.1+SUM($R208:T208)&gt;1375,1375-SUM($R208:T208),SUMIF($C$20:$Q$20,U$20,$C208:$Q208)*0.1))</f>
        <v>0</v>
      </c>
    </row>
    <row r="209" spans="1:21" x14ac:dyDescent="0.25">
      <c r="A209" s="37" t="s">
        <v>254</v>
      </c>
      <c r="B209" s="30" t="s">
        <v>72</v>
      </c>
      <c r="C209" s="31">
        <v>0</v>
      </c>
      <c r="D209" s="31">
        <v>0</v>
      </c>
      <c r="E209" s="31">
        <v>0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68">
        <f t="shared" si="5"/>
        <v>0</v>
      </c>
      <c r="S209" s="68">
        <f>+IF(SUMIF($C$20:$Q$20,S$20,$C209:$Q209)&gt;13750,1375-SUM($R209:R209),IF(SUMIF($C$20:$Q$20,S$20,$C209:$Q209)*0.1+SUM($R209:R209)&gt;1375,1375-SUM($R209:R209),SUMIF($C$20:$Q$20,S$20,$C209:$Q209)*0.1))</f>
        <v>0</v>
      </c>
      <c r="T209" s="68">
        <f>+IF(SUMIF($C$20:$Q$20,T$20,$C209:$Q209)&gt;13750,1375-SUM($R209:S209),IF(SUMIF($C$20:$Q$20,T$20,$C209:$Q209)*0.1+SUM($R209:S209)&gt;1375,1375-SUM($R209:S209),SUMIF($C$20:$Q$20,T$20,$C209:$Q209)*0.1))</f>
        <v>0</v>
      </c>
      <c r="U209" s="68">
        <f>+IF(SUMIF($C$20:$Q$20,U$20,$C209:$Q209)&gt;13750,1375-SUM($R209:T209),IF(SUMIF($C$20:$Q$20,U$20,$C209:$Q209)*0.1+SUM($R209:T209)&gt;1375,1375-SUM($R209:T209),SUMIF($C$20:$Q$20,U$20,$C209:$Q209)*0.1))</f>
        <v>0</v>
      </c>
    </row>
    <row r="210" spans="1:21" x14ac:dyDescent="0.25">
      <c r="A210" s="37" t="s">
        <v>255</v>
      </c>
      <c r="B210" s="30" t="s">
        <v>72</v>
      </c>
      <c r="C210" s="31">
        <v>0</v>
      </c>
      <c r="D210" s="31">
        <v>0</v>
      </c>
      <c r="E210" s="31">
        <v>0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68">
        <f t="shared" si="5"/>
        <v>0</v>
      </c>
      <c r="S210" s="68">
        <f>+IF(SUMIF($C$20:$Q$20,S$20,$C210:$Q210)&gt;13750,1375-SUM($R210:R210),IF(SUMIF($C$20:$Q$20,S$20,$C210:$Q210)*0.1+SUM($R210:R210)&gt;1375,1375-SUM($R210:R210),SUMIF($C$20:$Q$20,S$20,$C210:$Q210)*0.1))</f>
        <v>0</v>
      </c>
      <c r="T210" s="68">
        <f>+IF(SUMIF($C$20:$Q$20,T$20,$C210:$Q210)&gt;13750,1375-SUM($R210:S210),IF(SUMIF($C$20:$Q$20,T$20,$C210:$Q210)*0.1+SUM($R210:S210)&gt;1375,1375-SUM($R210:S210),SUMIF($C$20:$Q$20,T$20,$C210:$Q210)*0.1))</f>
        <v>0</v>
      </c>
      <c r="U210" s="68">
        <f>+IF(SUMIF($C$20:$Q$20,U$20,$C210:$Q210)&gt;13750,1375-SUM($R210:T210),IF(SUMIF($C$20:$Q$20,U$20,$C210:$Q210)*0.1+SUM($R210:T210)&gt;1375,1375-SUM($R210:T210),SUMIF($C$20:$Q$20,U$20,$C210:$Q210)*0.1))</f>
        <v>0</v>
      </c>
    </row>
    <row r="211" spans="1:21" x14ac:dyDescent="0.25">
      <c r="A211" s="37" t="s">
        <v>256</v>
      </c>
      <c r="B211" s="30" t="s">
        <v>72</v>
      </c>
      <c r="C211" s="31">
        <v>0</v>
      </c>
      <c r="D211" s="31">
        <v>0</v>
      </c>
      <c r="E211" s="31">
        <v>0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68">
        <f t="shared" si="5"/>
        <v>0</v>
      </c>
      <c r="S211" s="68">
        <f>+IF(SUMIF($C$20:$Q$20,S$20,$C211:$Q211)&gt;13750,1375-SUM($R211:R211),IF(SUMIF($C$20:$Q$20,S$20,$C211:$Q211)*0.1+SUM($R211:R211)&gt;1375,1375-SUM($R211:R211),SUMIF($C$20:$Q$20,S$20,$C211:$Q211)*0.1))</f>
        <v>0</v>
      </c>
      <c r="T211" s="68">
        <f>+IF(SUMIF($C$20:$Q$20,T$20,$C211:$Q211)&gt;13750,1375-SUM($R211:S211),IF(SUMIF($C$20:$Q$20,T$20,$C211:$Q211)*0.1+SUM($R211:S211)&gt;1375,1375-SUM($R211:S211),SUMIF($C$20:$Q$20,T$20,$C211:$Q211)*0.1))</f>
        <v>0</v>
      </c>
      <c r="U211" s="68">
        <f>+IF(SUMIF($C$20:$Q$20,U$20,$C211:$Q211)&gt;13750,1375-SUM($R211:T211),IF(SUMIF($C$20:$Q$20,U$20,$C211:$Q211)*0.1+SUM($R211:T211)&gt;1375,1375-SUM($R211:T211),SUMIF($C$20:$Q$20,U$20,$C211:$Q211)*0.1))</f>
        <v>0</v>
      </c>
    </row>
    <row r="212" spans="1:21" x14ac:dyDescent="0.25">
      <c r="A212" s="37" t="s">
        <v>257</v>
      </c>
      <c r="B212" s="30" t="s">
        <v>72</v>
      </c>
      <c r="C212" s="31">
        <v>0</v>
      </c>
      <c r="D212" s="31">
        <v>0</v>
      </c>
      <c r="E212" s="31">
        <v>0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68">
        <f t="shared" si="5"/>
        <v>0</v>
      </c>
      <c r="S212" s="68">
        <f>+IF(SUMIF($C$20:$Q$20,S$20,$C212:$Q212)&gt;13750,1375-SUM($R212:R212),IF(SUMIF($C$20:$Q$20,S$20,$C212:$Q212)*0.1+SUM($R212:R212)&gt;1375,1375-SUM($R212:R212),SUMIF($C$20:$Q$20,S$20,$C212:$Q212)*0.1))</f>
        <v>0</v>
      </c>
      <c r="T212" s="68">
        <f>+IF(SUMIF($C$20:$Q$20,T$20,$C212:$Q212)&gt;13750,1375-SUM($R212:S212),IF(SUMIF($C$20:$Q$20,T$20,$C212:$Q212)*0.1+SUM($R212:S212)&gt;1375,1375-SUM($R212:S212),SUMIF($C$20:$Q$20,T$20,$C212:$Q212)*0.1))</f>
        <v>0</v>
      </c>
      <c r="U212" s="68">
        <f>+IF(SUMIF($C$20:$Q$20,U$20,$C212:$Q212)&gt;13750,1375-SUM($R212:T212),IF(SUMIF($C$20:$Q$20,U$20,$C212:$Q212)*0.1+SUM($R212:T212)&gt;1375,1375-SUM($R212:T212),SUMIF($C$20:$Q$20,U$20,$C212:$Q212)*0.1))</f>
        <v>0</v>
      </c>
    </row>
    <row r="213" spans="1:21" x14ac:dyDescent="0.25">
      <c r="A213" s="37" t="s">
        <v>258</v>
      </c>
      <c r="B213" s="30" t="s">
        <v>72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68">
        <f t="shared" si="5"/>
        <v>0</v>
      </c>
      <c r="S213" s="68">
        <f>+IF(SUMIF($C$20:$Q$20,S$20,$C213:$Q213)&gt;13750,1375-SUM($R213:R213),IF(SUMIF($C$20:$Q$20,S$20,$C213:$Q213)*0.1+SUM($R213:R213)&gt;1375,1375-SUM($R213:R213),SUMIF($C$20:$Q$20,S$20,$C213:$Q213)*0.1))</f>
        <v>0</v>
      </c>
      <c r="T213" s="68">
        <f>+IF(SUMIF($C$20:$Q$20,T$20,$C213:$Q213)&gt;13750,1375-SUM($R213:S213),IF(SUMIF($C$20:$Q$20,T$20,$C213:$Q213)*0.1+SUM($R213:S213)&gt;1375,1375-SUM($R213:S213),SUMIF($C$20:$Q$20,T$20,$C213:$Q213)*0.1))</f>
        <v>0</v>
      </c>
      <c r="U213" s="68">
        <f>+IF(SUMIF($C$20:$Q$20,U$20,$C213:$Q213)&gt;13750,1375-SUM($R213:T213),IF(SUMIF($C$20:$Q$20,U$20,$C213:$Q213)*0.1+SUM($R213:T213)&gt;1375,1375-SUM($R213:T213),SUMIF($C$20:$Q$20,U$20,$C213:$Q213)*0.1))</f>
        <v>0</v>
      </c>
    </row>
    <row r="214" spans="1:21" x14ac:dyDescent="0.25">
      <c r="A214" s="37" t="s">
        <v>259</v>
      </c>
      <c r="B214" s="30" t="s">
        <v>72</v>
      </c>
      <c r="C214" s="31">
        <v>0</v>
      </c>
      <c r="D214" s="31">
        <v>0</v>
      </c>
      <c r="E214" s="31">
        <v>0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68">
        <f t="shared" si="5"/>
        <v>0</v>
      </c>
      <c r="S214" s="68">
        <f>+IF(SUMIF($C$20:$Q$20,S$20,$C214:$Q214)&gt;13750,1375-SUM($R214:R214),IF(SUMIF($C$20:$Q$20,S$20,$C214:$Q214)*0.1+SUM($R214:R214)&gt;1375,1375-SUM($R214:R214),SUMIF($C$20:$Q$20,S$20,$C214:$Q214)*0.1))</f>
        <v>0</v>
      </c>
      <c r="T214" s="68">
        <f>+IF(SUMIF($C$20:$Q$20,T$20,$C214:$Q214)&gt;13750,1375-SUM($R214:S214),IF(SUMIF($C$20:$Q$20,T$20,$C214:$Q214)*0.1+SUM($R214:S214)&gt;1375,1375-SUM($R214:S214),SUMIF($C$20:$Q$20,T$20,$C214:$Q214)*0.1))</f>
        <v>0</v>
      </c>
      <c r="U214" s="68">
        <f>+IF(SUMIF($C$20:$Q$20,U$20,$C214:$Q214)&gt;13750,1375-SUM($R214:T214),IF(SUMIF($C$20:$Q$20,U$20,$C214:$Q214)*0.1+SUM($R214:T214)&gt;1375,1375-SUM($R214:T214),SUMIF($C$20:$Q$20,U$20,$C214:$Q214)*0.1))</f>
        <v>0</v>
      </c>
    </row>
    <row r="215" spans="1:21" x14ac:dyDescent="0.25">
      <c r="A215" s="37" t="s">
        <v>260</v>
      </c>
      <c r="B215" s="30" t="s">
        <v>72</v>
      </c>
      <c r="C215" s="31">
        <v>0</v>
      </c>
      <c r="D215" s="31">
        <v>0</v>
      </c>
      <c r="E215" s="31">
        <v>0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68">
        <f t="shared" ref="R215:R221" si="6">+IF(SUMIF($C$20:$Q$20,R$20,$C215:$Q215)&gt;13750,1375,SUMIF($C$20:$Q$20,R$20,$C215:$Q215)*0.1)</f>
        <v>0</v>
      </c>
      <c r="S215" s="68">
        <f>+IF(SUMIF($C$20:$Q$20,S$20,$C215:$Q215)&gt;13750,1375-SUM($R215:R215),IF(SUMIF($C$20:$Q$20,S$20,$C215:$Q215)*0.1+SUM($R215:R215)&gt;1375,1375-SUM($R215:R215),SUMIF($C$20:$Q$20,S$20,$C215:$Q215)*0.1))</f>
        <v>0</v>
      </c>
      <c r="T215" s="68">
        <f>+IF(SUMIF($C$20:$Q$20,T$20,$C215:$Q215)&gt;13750,1375-SUM($R215:S215),IF(SUMIF($C$20:$Q$20,T$20,$C215:$Q215)*0.1+SUM($R215:S215)&gt;1375,1375-SUM($R215:S215),SUMIF($C$20:$Q$20,T$20,$C215:$Q215)*0.1))</f>
        <v>0</v>
      </c>
      <c r="U215" s="68">
        <f>+IF(SUMIF($C$20:$Q$20,U$20,$C215:$Q215)&gt;13750,1375-SUM($R215:T215),IF(SUMIF($C$20:$Q$20,U$20,$C215:$Q215)*0.1+SUM($R215:T215)&gt;1375,1375-SUM($R215:T215),SUMIF($C$20:$Q$20,U$20,$C215:$Q215)*0.1))</f>
        <v>0</v>
      </c>
    </row>
    <row r="216" spans="1:21" x14ac:dyDescent="0.25">
      <c r="A216" s="37" t="s">
        <v>261</v>
      </c>
      <c r="B216" s="30" t="s">
        <v>72</v>
      </c>
      <c r="C216" s="31">
        <v>0</v>
      </c>
      <c r="D216" s="31">
        <v>0</v>
      </c>
      <c r="E216" s="31">
        <v>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68">
        <f t="shared" si="6"/>
        <v>0</v>
      </c>
      <c r="S216" s="68">
        <f>+IF(SUMIF($C$20:$Q$20,S$20,$C216:$Q216)&gt;13750,1375-SUM($R216:R216),IF(SUMIF($C$20:$Q$20,S$20,$C216:$Q216)*0.1+SUM($R216:R216)&gt;1375,1375-SUM($R216:R216),SUMIF($C$20:$Q$20,S$20,$C216:$Q216)*0.1))</f>
        <v>0</v>
      </c>
      <c r="T216" s="68">
        <f>+IF(SUMIF($C$20:$Q$20,T$20,$C216:$Q216)&gt;13750,1375-SUM($R216:S216),IF(SUMIF($C$20:$Q$20,T$20,$C216:$Q216)*0.1+SUM($R216:S216)&gt;1375,1375-SUM($R216:S216),SUMIF($C$20:$Q$20,T$20,$C216:$Q216)*0.1))</f>
        <v>0</v>
      </c>
      <c r="U216" s="68">
        <f>+IF(SUMIF($C$20:$Q$20,U$20,$C216:$Q216)&gt;13750,1375-SUM($R216:T216),IF(SUMIF($C$20:$Q$20,U$20,$C216:$Q216)*0.1+SUM($R216:T216)&gt;1375,1375-SUM($R216:T216),SUMIF($C$20:$Q$20,U$20,$C216:$Q216)*0.1))</f>
        <v>0</v>
      </c>
    </row>
    <row r="217" spans="1:21" x14ac:dyDescent="0.25">
      <c r="A217" s="37" t="s">
        <v>262</v>
      </c>
      <c r="B217" s="30" t="s">
        <v>72</v>
      </c>
      <c r="C217" s="31">
        <v>0</v>
      </c>
      <c r="D217" s="31">
        <v>0</v>
      </c>
      <c r="E217" s="31">
        <v>0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68">
        <f t="shared" si="6"/>
        <v>0</v>
      </c>
      <c r="S217" s="68">
        <f>+IF(SUMIF($C$20:$Q$20,S$20,$C217:$Q217)&gt;13750,1375-SUM($R217:R217),IF(SUMIF($C$20:$Q$20,S$20,$C217:$Q217)*0.1+SUM($R217:R217)&gt;1375,1375-SUM($R217:R217),SUMIF($C$20:$Q$20,S$20,$C217:$Q217)*0.1))</f>
        <v>0</v>
      </c>
      <c r="T217" s="68">
        <f>+IF(SUMIF($C$20:$Q$20,T$20,$C217:$Q217)&gt;13750,1375-SUM($R217:S217),IF(SUMIF($C$20:$Q$20,T$20,$C217:$Q217)*0.1+SUM($R217:S217)&gt;1375,1375-SUM($R217:S217),SUMIF($C$20:$Q$20,T$20,$C217:$Q217)*0.1))</f>
        <v>0</v>
      </c>
      <c r="U217" s="68">
        <f>+IF(SUMIF($C$20:$Q$20,U$20,$C217:$Q217)&gt;13750,1375-SUM($R217:T217),IF(SUMIF($C$20:$Q$20,U$20,$C217:$Q217)*0.1+SUM($R217:T217)&gt;1375,1375-SUM($R217:T217),SUMIF($C$20:$Q$20,U$20,$C217:$Q217)*0.1))</f>
        <v>0</v>
      </c>
    </row>
    <row r="218" spans="1:21" x14ac:dyDescent="0.25">
      <c r="A218" s="37" t="s">
        <v>263</v>
      </c>
      <c r="B218" s="30" t="s">
        <v>72</v>
      </c>
      <c r="C218" s="31">
        <v>0</v>
      </c>
      <c r="D218" s="31">
        <v>0</v>
      </c>
      <c r="E218" s="31">
        <v>0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68">
        <f t="shared" si="6"/>
        <v>0</v>
      </c>
      <c r="S218" s="68">
        <f>+IF(SUMIF($C$20:$Q$20,S$20,$C218:$Q218)&gt;13750,1375-SUM($R218:R218),IF(SUMIF($C$20:$Q$20,S$20,$C218:$Q218)*0.1+SUM($R218:R218)&gt;1375,1375-SUM($R218:R218),SUMIF($C$20:$Q$20,S$20,$C218:$Q218)*0.1))</f>
        <v>0</v>
      </c>
      <c r="T218" s="68">
        <f>+IF(SUMIF($C$20:$Q$20,T$20,$C218:$Q218)&gt;13750,1375-SUM($R218:S218),IF(SUMIF($C$20:$Q$20,T$20,$C218:$Q218)*0.1+SUM($R218:S218)&gt;1375,1375-SUM($R218:S218),SUMIF($C$20:$Q$20,T$20,$C218:$Q218)*0.1))</f>
        <v>0</v>
      </c>
      <c r="U218" s="68">
        <f>+IF(SUMIF($C$20:$Q$20,U$20,$C218:$Q218)&gt;13750,1375-SUM($R218:T218),IF(SUMIF($C$20:$Q$20,U$20,$C218:$Q218)*0.1+SUM($R218:T218)&gt;1375,1375-SUM($R218:T218),SUMIF($C$20:$Q$20,U$20,$C218:$Q218)*0.1))</f>
        <v>0</v>
      </c>
    </row>
    <row r="219" spans="1:21" x14ac:dyDescent="0.25">
      <c r="A219" s="37" t="s">
        <v>264</v>
      </c>
      <c r="B219" s="30" t="s">
        <v>72</v>
      </c>
      <c r="C219" s="31">
        <v>0</v>
      </c>
      <c r="D219" s="31">
        <v>0</v>
      </c>
      <c r="E219" s="31">
        <v>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68">
        <f t="shared" si="6"/>
        <v>0</v>
      </c>
      <c r="S219" s="68">
        <f>+IF(SUMIF($C$20:$Q$20,S$20,$C219:$Q219)&gt;13750,1375-SUM($R219:R219),IF(SUMIF($C$20:$Q$20,S$20,$C219:$Q219)*0.1+SUM($R219:R219)&gt;1375,1375-SUM($R219:R219),SUMIF($C$20:$Q$20,S$20,$C219:$Q219)*0.1))</f>
        <v>0</v>
      </c>
      <c r="T219" s="68">
        <f>+IF(SUMIF($C$20:$Q$20,T$20,$C219:$Q219)&gt;13750,1375-SUM($R219:S219),IF(SUMIF($C$20:$Q$20,T$20,$C219:$Q219)*0.1+SUM($R219:S219)&gt;1375,1375-SUM($R219:S219),SUMIF($C$20:$Q$20,T$20,$C219:$Q219)*0.1))</f>
        <v>0</v>
      </c>
      <c r="U219" s="68">
        <f>+IF(SUMIF($C$20:$Q$20,U$20,$C219:$Q219)&gt;13750,1375-SUM($R219:T219),IF(SUMIF($C$20:$Q$20,U$20,$C219:$Q219)*0.1+SUM($R219:T219)&gt;1375,1375-SUM($R219:T219),SUMIF($C$20:$Q$20,U$20,$C219:$Q219)*0.1))</f>
        <v>0</v>
      </c>
    </row>
    <row r="220" spans="1:21" x14ac:dyDescent="0.25">
      <c r="A220" s="37" t="s">
        <v>265</v>
      </c>
      <c r="B220" s="30" t="s">
        <v>72</v>
      </c>
      <c r="C220" s="31">
        <v>0</v>
      </c>
      <c r="D220" s="31">
        <v>0</v>
      </c>
      <c r="E220" s="31">
        <v>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0</v>
      </c>
      <c r="R220" s="68">
        <f t="shared" si="6"/>
        <v>0</v>
      </c>
      <c r="S220" s="68">
        <f>+IF(SUMIF($C$20:$Q$20,S$20,$C220:$Q220)&gt;13750,1375-SUM($R220:R220),IF(SUMIF($C$20:$Q$20,S$20,$C220:$Q220)*0.1+SUM($R220:R220)&gt;1375,1375-SUM($R220:R220),SUMIF($C$20:$Q$20,S$20,$C220:$Q220)*0.1))</f>
        <v>0</v>
      </c>
      <c r="T220" s="68">
        <f>+IF(SUMIF($C$20:$Q$20,T$20,$C220:$Q220)&gt;13750,1375-SUM($R220:S220),IF(SUMIF($C$20:$Q$20,T$20,$C220:$Q220)*0.1+SUM($R220:S220)&gt;1375,1375-SUM($R220:S220),SUMIF($C$20:$Q$20,T$20,$C220:$Q220)*0.1))</f>
        <v>0</v>
      </c>
      <c r="U220" s="68">
        <f>+IF(SUMIF($C$20:$Q$20,U$20,$C220:$Q220)&gt;13750,1375-SUM($R220:T220),IF(SUMIF($C$20:$Q$20,U$20,$C220:$Q220)*0.1+SUM($R220:T220)&gt;1375,1375-SUM($R220:T220),SUMIF($C$20:$Q$20,U$20,$C220:$Q220)*0.1))</f>
        <v>0</v>
      </c>
    </row>
    <row r="221" spans="1:21" x14ac:dyDescent="0.25">
      <c r="A221" s="37" t="s">
        <v>266</v>
      </c>
      <c r="B221" s="30" t="s">
        <v>72</v>
      </c>
      <c r="C221" s="31">
        <v>0</v>
      </c>
      <c r="D221" s="31">
        <v>0</v>
      </c>
      <c r="E221" s="31">
        <v>0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69">
        <f t="shared" si="6"/>
        <v>0</v>
      </c>
      <c r="S221" s="69">
        <f>+IF(SUMIF($C$20:$Q$20,S$20,$C221:$Q221)&gt;13750,1375-SUM($R221:R221),IF(SUMIF($C$20:$Q$20,S$20,$C221:$Q221)*0.1+SUM($R221:R221)&gt;1375,1375-SUM($R221:R221),SUMIF($C$20:$Q$20,S$20,$C221:$Q221)*0.1))</f>
        <v>0</v>
      </c>
      <c r="T221" s="69">
        <f>+IF(SUMIF($C$20:$Q$20,T$20,$C221:$Q221)&gt;13750,1375-SUM($R221:S221),IF(SUMIF($C$20:$Q$20,T$20,$C221:$Q221)*0.1+SUM($R221:S221)&gt;1375,1375-SUM($R221:S221),SUMIF($C$20:$Q$20,T$20,$C221:$Q221)*0.1))</f>
        <v>0</v>
      </c>
      <c r="U221" s="69">
        <f>+IF(SUMIF($C$20:$Q$20,U$20,$C221:$Q221)&gt;13750,1375-SUM($R221:T221),IF(SUMIF($C$20:$Q$20,U$20,$C221:$Q221)*0.1+SUM($R221:T221)&gt;1375,1375-SUM($R221:T221),SUMIF($C$20:$Q$20,U$20,$C221:$Q221)*0.1))</f>
        <v>0</v>
      </c>
    </row>
    <row r="222" spans="1:21" x14ac:dyDescent="0.25">
      <c r="A222" s="67"/>
      <c r="B222" s="67"/>
      <c r="C222" s="67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R222" s="67"/>
      <c r="S222" s="67"/>
      <c r="T222" s="67"/>
      <c r="U222" s="67"/>
    </row>
    <row r="223" spans="1:21" x14ac:dyDescent="0.25">
      <c r="A223" s="67"/>
      <c r="B223" s="67"/>
      <c r="C223" s="67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R223" s="67"/>
      <c r="S223" s="67"/>
      <c r="T223" s="67"/>
      <c r="U223" s="67"/>
    </row>
    <row r="224" spans="1:21" x14ac:dyDescent="0.25">
      <c r="A224" s="67"/>
      <c r="B224" s="67"/>
      <c r="C224" s="67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R224" s="67"/>
      <c r="S224" s="67"/>
      <c r="T224" s="67"/>
      <c r="U224" s="67"/>
    </row>
    <row r="225" spans="1:21" x14ac:dyDescent="0.25">
      <c r="A225" s="67"/>
      <c r="B225" s="67"/>
      <c r="C225" s="67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R225" s="67"/>
      <c r="S225" s="67"/>
      <c r="T225" s="67"/>
      <c r="U225" s="67"/>
    </row>
    <row r="226" spans="1:21" x14ac:dyDescent="0.25">
      <c r="A226" s="67"/>
      <c r="B226" s="67"/>
      <c r="C226" s="67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R226" s="67"/>
      <c r="S226" s="67"/>
      <c r="T226" s="67"/>
      <c r="U226" s="67"/>
    </row>
    <row r="227" spans="1:21" x14ac:dyDescent="0.25">
      <c r="A227" s="67"/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R227" s="67"/>
      <c r="S227" s="67"/>
      <c r="T227" s="67"/>
      <c r="U227" s="67"/>
    </row>
    <row r="228" spans="1:21" x14ac:dyDescent="0.25">
      <c r="A228" s="67"/>
      <c r="B228" s="67"/>
      <c r="C228" s="67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R228" s="67"/>
      <c r="S228" s="67"/>
      <c r="T228" s="67"/>
      <c r="U228" s="67"/>
    </row>
    <row r="229" spans="1:21" x14ac:dyDescent="0.25">
      <c r="A229" s="67"/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R229" s="67"/>
      <c r="S229" s="67"/>
      <c r="T229" s="67"/>
      <c r="U229" s="67"/>
    </row>
    <row r="230" spans="1:21" x14ac:dyDescent="0.25">
      <c r="A230" s="67"/>
      <c r="B230" s="67"/>
      <c r="C230" s="67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R230" s="67"/>
      <c r="S230" s="67"/>
      <c r="T230" s="67"/>
      <c r="U230" s="67"/>
    </row>
    <row r="231" spans="1:21" x14ac:dyDescent="0.25">
      <c r="A231" s="67"/>
      <c r="B231" s="67"/>
      <c r="C231" s="67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R231" s="67"/>
      <c r="S231" s="67"/>
      <c r="T231" s="67"/>
      <c r="U231" s="67"/>
    </row>
    <row r="232" spans="1:21" x14ac:dyDescent="0.25">
      <c r="A232" s="67"/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R232" s="67"/>
      <c r="S232" s="67"/>
      <c r="T232" s="67"/>
      <c r="U232" s="67"/>
    </row>
    <row r="233" spans="1:21" x14ac:dyDescent="0.25">
      <c r="A233" s="67"/>
      <c r="B233" s="67"/>
      <c r="C233" s="67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R233" s="67"/>
      <c r="S233" s="67"/>
      <c r="T233" s="67"/>
      <c r="U233" s="67"/>
    </row>
    <row r="234" spans="1:21" x14ac:dyDescent="0.25">
      <c r="A234" s="67"/>
      <c r="B234" s="67"/>
      <c r="C234" s="67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R234" s="67"/>
      <c r="S234" s="67"/>
      <c r="T234" s="67"/>
      <c r="U234" s="67"/>
    </row>
    <row r="235" spans="1:21" x14ac:dyDescent="0.25">
      <c r="A235" s="67"/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R235" s="67"/>
      <c r="S235" s="67"/>
      <c r="T235" s="67"/>
      <c r="U235" s="67"/>
    </row>
    <row r="236" spans="1:21" x14ac:dyDescent="0.25">
      <c r="A236" s="67"/>
      <c r="B236" s="67"/>
      <c r="C236" s="67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R236" s="67"/>
      <c r="S236" s="67"/>
      <c r="T236" s="67"/>
      <c r="U236" s="67"/>
    </row>
    <row r="237" spans="1:21" x14ac:dyDescent="0.25">
      <c r="A237" s="67"/>
      <c r="B237" s="67"/>
      <c r="C237" s="67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R237" s="67"/>
      <c r="S237" s="67"/>
      <c r="T237" s="67"/>
      <c r="U237" s="67"/>
    </row>
    <row r="238" spans="1:21" x14ac:dyDescent="0.25">
      <c r="A238" s="67"/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R238" s="67"/>
      <c r="S238" s="67"/>
      <c r="T238" s="67"/>
      <c r="U238" s="67"/>
    </row>
    <row r="239" spans="1:21" x14ac:dyDescent="0.25">
      <c r="A239" s="67"/>
      <c r="B239" s="67"/>
      <c r="C239" s="67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R239" s="67"/>
      <c r="S239" s="67"/>
      <c r="T239" s="67"/>
      <c r="U239" s="67"/>
    </row>
    <row r="240" spans="1:21" x14ac:dyDescent="0.25">
      <c r="A240" s="67"/>
      <c r="B240" s="67"/>
      <c r="C240" s="67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R240" s="67"/>
      <c r="S240" s="67"/>
      <c r="T240" s="67"/>
      <c r="U240" s="67"/>
    </row>
    <row r="241" spans="1:21" x14ac:dyDescent="0.25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R241" s="67"/>
      <c r="S241" s="67"/>
      <c r="T241" s="67"/>
      <c r="U241" s="67"/>
    </row>
    <row r="242" spans="1:21" x14ac:dyDescent="0.25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R242" s="67"/>
      <c r="S242" s="67"/>
      <c r="T242" s="67"/>
      <c r="U242" s="67"/>
    </row>
    <row r="243" spans="1:21" x14ac:dyDescent="0.25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R243" s="67"/>
      <c r="S243" s="67"/>
      <c r="T243" s="67"/>
      <c r="U243" s="67"/>
    </row>
    <row r="244" spans="1:21" x14ac:dyDescent="0.25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R244" s="67"/>
      <c r="S244" s="67"/>
      <c r="T244" s="67"/>
      <c r="U244" s="67"/>
    </row>
    <row r="245" spans="1:21" x14ac:dyDescent="0.25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R245" s="67"/>
      <c r="S245" s="67"/>
      <c r="T245" s="67"/>
      <c r="U245" s="67"/>
    </row>
    <row r="246" spans="1:21" x14ac:dyDescent="0.25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R246" s="67"/>
      <c r="S246" s="67"/>
      <c r="T246" s="67"/>
      <c r="U246" s="67"/>
    </row>
    <row r="247" spans="1:21" x14ac:dyDescent="0.25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R247" s="67"/>
      <c r="S247" s="67"/>
      <c r="T247" s="67"/>
      <c r="U247" s="67"/>
    </row>
    <row r="248" spans="1:21" x14ac:dyDescent="0.25">
      <c r="A248" s="67"/>
      <c r="B248" s="67"/>
      <c r="C248" s="67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R248" s="67"/>
      <c r="S248" s="67"/>
      <c r="T248" s="67"/>
      <c r="U248" s="67"/>
    </row>
    <row r="249" spans="1:21" x14ac:dyDescent="0.25">
      <c r="A249" s="67"/>
      <c r="B249" s="67"/>
      <c r="C249" s="67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R249" s="67"/>
      <c r="S249" s="67"/>
      <c r="T249" s="67"/>
      <c r="U249" s="67"/>
    </row>
    <row r="250" spans="1:21" x14ac:dyDescent="0.25">
      <c r="A250" s="67"/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R250" s="67"/>
      <c r="S250" s="67"/>
      <c r="T250" s="67"/>
      <c r="U250" s="67"/>
    </row>
    <row r="251" spans="1:21" x14ac:dyDescent="0.25">
      <c r="A251" s="67"/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R251" s="67"/>
      <c r="S251" s="67"/>
      <c r="T251" s="67"/>
      <c r="U251" s="67"/>
    </row>
    <row r="252" spans="1:21" x14ac:dyDescent="0.25">
      <c r="A252" s="67"/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R252" s="67"/>
      <c r="S252" s="67"/>
      <c r="T252" s="67"/>
      <c r="U252" s="67"/>
    </row>
    <row r="253" spans="1:21" x14ac:dyDescent="0.25">
      <c r="A253" s="67"/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R253" s="67"/>
      <c r="S253" s="67"/>
      <c r="T253" s="67"/>
      <c r="U253" s="67"/>
    </row>
    <row r="254" spans="1:21" x14ac:dyDescent="0.25">
      <c r="A254" s="67"/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R254" s="67"/>
      <c r="S254" s="67"/>
      <c r="T254" s="67"/>
      <c r="U254" s="67"/>
    </row>
    <row r="255" spans="1:21" x14ac:dyDescent="0.25">
      <c r="A255" s="67"/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R255" s="67"/>
      <c r="S255" s="67"/>
      <c r="T255" s="67"/>
      <c r="U255" s="67"/>
    </row>
    <row r="256" spans="1:21" x14ac:dyDescent="0.25">
      <c r="A256" s="67"/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R256" s="67"/>
      <c r="S256" s="67"/>
      <c r="T256" s="67"/>
      <c r="U256" s="67"/>
    </row>
    <row r="257" spans="1:21" x14ac:dyDescent="0.25">
      <c r="A257" s="67"/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R257" s="67"/>
      <c r="S257" s="67"/>
      <c r="T257" s="67"/>
      <c r="U257" s="67"/>
    </row>
    <row r="258" spans="1:21" x14ac:dyDescent="0.25">
      <c r="A258" s="67"/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R258" s="67"/>
      <c r="S258" s="67"/>
      <c r="T258" s="67"/>
      <c r="U258" s="67"/>
    </row>
    <row r="259" spans="1:21" x14ac:dyDescent="0.25">
      <c r="A259" s="67"/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R259" s="67"/>
      <c r="S259" s="67"/>
      <c r="T259" s="67"/>
      <c r="U259" s="67"/>
    </row>
    <row r="260" spans="1:21" x14ac:dyDescent="0.25">
      <c r="A260" s="67"/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R260" s="67"/>
      <c r="S260" s="67"/>
      <c r="T260" s="67"/>
      <c r="U260" s="67"/>
    </row>
    <row r="261" spans="1:21" x14ac:dyDescent="0.25">
      <c r="A261" s="67"/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R261" s="67"/>
      <c r="S261" s="67"/>
      <c r="T261" s="67"/>
      <c r="U261" s="67"/>
    </row>
    <row r="262" spans="1:21" x14ac:dyDescent="0.25">
      <c r="A262" s="67"/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R262" s="67"/>
      <c r="S262" s="67"/>
      <c r="T262" s="67"/>
      <c r="U262" s="67"/>
    </row>
    <row r="263" spans="1:21" x14ac:dyDescent="0.25">
      <c r="A263" s="67"/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R263" s="67"/>
      <c r="S263" s="67"/>
      <c r="T263" s="67"/>
      <c r="U263" s="67"/>
    </row>
    <row r="264" spans="1:21" x14ac:dyDescent="0.25">
      <c r="A264" s="67"/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R264" s="67"/>
      <c r="S264" s="67"/>
      <c r="T264" s="67"/>
      <c r="U264" s="67"/>
    </row>
    <row r="265" spans="1:21" x14ac:dyDescent="0.25">
      <c r="A265" s="67"/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R265" s="67"/>
      <c r="S265" s="67"/>
      <c r="T265" s="67"/>
      <c r="U265" s="67"/>
    </row>
    <row r="266" spans="1:21" x14ac:dyDescent="0.25">
      <c r="A266" s="67"/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R266" s="67"/>
      <c r="S266" s="67"/>
      <c r="T266" s="67"/>
      <c r="U266" s="67"/>
    </row>
    <row r="267" spans="1:21" x14ac:dyDescent="0.25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R267" s="67"/>
      <c r="S267" s="67"/>
      <c r="T267" s="67"/>
      <c r="U267" s="67"/>
    </row>
    <row r="268" spans="1:21" x14ac:dyDescent="0.25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R268" s="67"/>
      <c r="S268" s="67"/>
      <c r="T268" s="67"/>
      <c r="U268" s="67"/>
    </row>
    <row r="269" spans="1:21" x14ac:dyDescent="0.25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R269" s="67"/>
      <c r="S269" s="67"/>
      <c r="T269" s="67"/>
      <c r="U269" s="67"/>
    </row>
    <row r="270" spans="1:21" x14ac:dyDescent="0.25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R270" s="67"/>
      <c r="S270" s="67"/>
      <c r="T270" s="67"/>
      <c r="U270" s="67"/>
    </row>
    <row r="271" spans="1:21" x14ac:dyDescent="0.25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R271" s="67"/>
      <c r="S271" s="67"/>
      <c r="T271" s="67"/>
      <c r="U271" s="67"/>
    </row>
    <row r="272" spans="1:21" x14ac:dyDescent="0.25">
      <c r="A272" s="67"/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R272" s="67"/>
      <c r="S272" s="67"/>
      <c r="T272" s="67"/>
      <c r="U272" s="67"/>
    </row>
    <row r="273" spans="1:21" x14ac:dyDescent="0.25">
      <c r="A273" s="67"/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R273" s="67"/>
      <c r="S273" s="67"/>
      <c r="T273" s="67"/>
      <c r="U273" s="67"/>
    </row>
    <row r="274" spans="1:21" x14ac:dyDescent="0.25">
      <c r="A274" s="67"/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R274" s="67"/>
      <c r="S274" s="67"/>
      <c r="T274" s="67"/>
      <c r="U274" s="67"/>
    </row>
    <row r="275" spans="1:21" x14ac:dyDescent="0.25">
      <c r="A275" s="67"/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R275" s="67"/>
      <c r="S275" s="67"/>
      <c r="T275" s="67"/>
      <c r="U275" s="67"/>
    </row>
    <row r="276" spans="1:21" x14ac:dyDescent="0.25">
      <c r="A276" s="67"/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R276" s="67"/>
      <c r="S276" s="67"/>
      <c r="T276" s="67"/>
      <c r="U276" s="67"/>
    </row>
    <row r="277" spans="1:21" x14ac:dyDescent="0.25">
      <c r="A277" s="67"/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R277" s="67"/>
      <c r="S277" s="67"/>
      <c r="T277" s="67"/>
      <c r="U277" s="67"/>
    </row>
    <row r="278" spans="1:21" x14ac:dyDescent="0.25">
      <c r="A278" s="67"/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R278" s="67"/>
      <c r="S278" s="67"/>
      <c r="T278" s="67"/>
      <c r="U278" s="67"/>
    </row>
    <row r="279" spans="1:21" x14ac:dyDescent="0.25">
      <c r="A279" s="67"/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R279" s="67"/>
      <c r="S279" s="67"/>
      <c r="T279" s="67"/>
      <c r="U279" s="67"/>
    </row>
    <row r="280" spans="1:21" x14ac:dyDescent="0.25">
      <c r="A280" s="67"/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R280" s="67"/>
      <c r="S280" s="67"/>
      <c r="T280" s="67"/>
      <c r="U280" s="67"/>
    </row>
    <row r="281" spans="1:21" x14ac:dyDescent="0.25">
      <c r="A281" s="67"/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R281" s="67"/>
      <c r="S281" s="67"/>
      <c r="T281" s="67"/>
      <c r="U281" s="67"/>
    </row>
    <row r="282" spans="1:21" x14ac:dyDescent="0.25">
      <c r="A282" s="67"/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R282" s="67"/>
      <c r="S282" s="67"/>
      <c r="T282" s="67"/>
      <c r="U282" s="67"/>
    </row>
    <row r="283" spans="1:21" x14ac:dyDescent="0.25">
      <c r="A283" s="67"/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R283" s="67"/>
      <c r="S283" s="67"/>
      <c r="T283" s="67"/>
      <c r="U283" s="67"/>
    </row>
    <row r="284" spans="1:21" x14ac:dyDescent="0.25">
      <c r="A284" s="67"/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R284" s="67"/>
      <c r="S284" s="67"/>
      <c r="T284" s="67"/>
      <c r="U284" s="67"/>
    </row>
    <row r="285" spans="1:21" x14ac:dyDescent="0.25">
      <c r="A285" s="67"/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R285" s="67"/>
      <c r="S285" s="67"/>
      <c r="T285" s="67"/>
      <c r="U285" s="67"/>
    </row>
    <row r="286" spans="1:21" x14ac:dyDescent="0.25">
      <c r="A286" s="67"/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R286" s="67"/>
      <c r="S286" s="67"/>
      <c r="T286" s="67"/>
      <c r="U286" s="67"/>
    </row>
    <row r="287" spans="1:21" x14ac:dyDescent="0.25">
      <c r="A287" s="67"/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R287" s="67"/>
      <c r="S287" s="67"/>
      <c r="T287" s="67"/>
      <c r="U287" s="67"/>
    </row>
    <row r="288" spans="1:21" x14ac:dyDescent="0.25">
      <c r="A288" s="67"/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R288" s="67"/>
      <c r="S288" s="67"/>
      <c r="T288" s="67"/>
      <c r="U288" s="67"/>
    </row>
    <row r="289" spans="1:21" x14ac:dyDescent="0.25">
      <c r="A289" s="67"/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R289" s="67"/>
      <c r="S289" s="67"/>
      <c r="T289" s="67"/>
      <c r="U289" s="67"/>
    </row>
    <row r="290" spans="1:21" x14ac:dyDescent="0.25">
      <c r="A290" s="67"/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R290" s="67"/>
      <c r="S290" s="67"/>
      <c r="T290" s="67"/>
      <c r="U290" s="67"/>
    </row>
    <row r="291" spans="1:21" x14ac:dyDescent="0.25">
      <c r="A291" s="67"/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R291" s="67"/>
      <c r="S291" s="67"/>
      <c r="T291" s="67"/>
      <c r="U291" s="67"/>
    </row>
    <row r="292" spans="1:21" x14ac:dyDescent="0.25">
      <c r="A292" s="67"/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R292" s="67"/>
      <c r="S292" s="67"/>
      <c r="T292" s="67"/>
      <c r="U292" s="67"/>
    </row>
    <row r="293" spans="1:21" x14ac:dyDescent="0.25">
      <c r="A293" s="67"/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R293" s="67"/>
      <c r="S293" s="67"/>
      <c r="T293" s="67"/>
      <c r="U293" s="67"/>
    </row>
    <row r="294" spans="1:21" x14ac:dyDescent="0.25">
      <c r="A294" s="67"/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R294" s="67"/>
      <c r="S294" s="67"/>
      <c r="T294" s="67"/>
      <c r="U294" s="67"/>
    </row>
    <row r="295" spans="1:21" x14ac:dyDescent="0.25">
      <c r="A295" s="67"/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R295" s="67"/>
      <c r="S295" s="67"/>
      <c r="T295" s="67"/>
      <c r="U295" s="67"/>
    </row>
    <row r="296" spans="1:21" x14ac:dyDescent="0.25">
      <c r="A296" s="67"/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R296" s="67"/>
      <c r="S296" s="67"/>
      <c r="T296" s="67"/>
      <c r="U296" s="67"/>
    </row>
    <row r="297" spans="1:21" x14ac:dyDescent="0.25">
      <c r="A297" s="67"/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R297" s="67"/>
      <c r="S297" s="67"/>
      <c r="T297" s="67"/>
      <c r="U297" s="67"/>
    </row>
    <row r="298" spans="1:21" x14ac:dyDescent="0.25">
      <c r="A298" s="67"/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R298" s="67"/>
      <c r="S298" s="67"/>
      <c r="T298" s="67"/>
      <c r="U298" s="67"/>
    </row>
    <row r="299" spans="1:21" x14ac:dyDescent="0.25">
      <c r="A299" s="67"/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R299" s="67"/>
      <c r="S299" s="67"/>
      <c r="T299" s="67"/>
      <c r="U299" s="67"/>
    </row>
    <row r="300" spans="1:21" x14ac:dyDescent="0.25">
      <c r="A300" s="67"/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R300" s="67"/>
      <c r="S300" s="67"/>
      <c r="T300" s="67"/>
      <c r="U300" s="67"/>
    </row>
    <row r="301" spans="1:21" x14ac:dyDescent="0.25">
      <c r="A301" s="67"/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R301" s="67"/>
      <c r="S301" s="67"/>
      <c r="T301" s="67"/>
      <c r="U301" s="67"/>
    </row>
    <row r="302" spans="1:21" x14ac:dyDescent="0.25">
      <c r="A302" s="67"/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R302" s="67"/>
      <c r="S302" s="67"/>
      <c r="T302" s="67"/>
      <c r="U302" s="67"/>
    </row>
    <row r="303" spans="1:21" x14ac:dyDescent="0.25">
      <c r="A303" s="67"/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R303" s="67"/>
      <c r="S303" s="67"/>
      <c r="T303" s="67"/>
      <c r="U303" s="67"/>
    </row>
    <row r="304" spans="1:21" x14ac:dyDescent="0.25">
      <c r="A304" s="67"/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R304" s="67"/>
      <c r="S304" s="67"/>
      <c r="T304" s="67"/>
      <c r="U304" s="67"/>
    </row>
    <row r="305" spans="1:21" x14ac:dyDescent="0.25">
      <c r="A305" s="67"/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R305" s="67"/>
      <c r="S305" s="67"/>
      <c r="T305" s="67"/>
      <c r="U305" s="67"/>
    </row>
    <row r="306" spans="1:21" x14ac:dyDescent="0.25">
      <c r="A306" s="67"/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R306" s="67"/>
      <c r="S306" s="67"/>
      <c r="T306" s="67"/>
      <c r="U306" s="67"/>
    </row>
    <row r="307" spans="1:21" x14ac:dyDescent="0.25">
      <c r="A307" s="67"/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R307" s="67"/>
      <c r="S307" s="67"/>
      <c r="T307" s="67"/>
      <c r="U307" s="67"/>
    </row>
    <row r="308" spans="1:21" x14ac:dyDescent="0.25">
      <c r="A308" s="67"/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R308" s="67"/>
      <c r="S308" s="67"/>
      <c r="T308" s="67"/>
      <c r="U308" s="67"/>
    </row>
    <row r="309" spans="1:21" x14ac:dyDescent="0.25">
      <c r="A309" s="67"/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R309" s="67"/>
      <c r="S309" s="67"/>
      <c r="T309" s="67"/>
      <c r="U309" s="67"/>
    </row>
    <row r="310" spans="1:21" x14ac:dyDescent="0.25">
      <c r="A310" s="67"/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R310" s="67"/>
      <c r="S310" s="67"/>
      <c r="T310" s="67"/>
      <c r="U310" s="67"/>
    </row>
    <row r="311" spans="1:21" x14ac:dyDescent="0.25">
      <c r="A311" s="67"/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R311" s="67"/>
      <c r="S311" s="67"/>
      <c r="T311" s="67"/>
      <c r="U311" s="67"/>
    </row>
    <row r="312" spans="1:21" x14ac:dyDescent="0.25">
      <c r="A312" s="67"/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R312" s="67"/>
      <c r="S312" s="67"/>
      <c r="T312" s="67"/>
      <c r="U312" s="67"/>
    </row>
    <row r="313" spans="1:21" x14ac:dyDescent="0.25">
      <c r="A313" s="67"/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R313" s="67"/>
      <c r="S313" s="67"/>
      <c r="T313" s="67"/>
      <c r="U313" s="67"/>
    </row>
    <row r="314" spans="1:21" x14ac:dyDescent="0.25">
      <c r="A314" s="67"/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R314" s="67"/>
      <c r="S314" s="67"/>
      <c r="T314" s="67"/>
      <c r="U314" s="67"/>
    </row>
    <row r="315" spans="1:21" x14ac:dyDescent="0.25">
      <c r="A315" s="67"/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R315" s="67"/>
      <c r="S315" s="67"/>
      <c r="T315" s="67"/>
      <c r="U315" s="67"/>
    </row>
    <row r="316" spans="1:21" x14ac:dyDescent="0.25">
      <c r="A316" s="67"/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R316" s="67"/>
      <c r="S316" s="67"/>
      <c r="T316" s="67"/>
      <c r="U316" s="67"/>
    </row>
    <row r="317" spans="1:21" x14ac:dyDescent="0.25">
      <c r="A317" s="67"/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R317" s="67"/>
      <c r="S317" s="67"/>
      <c r="T317" s="67"/>
      <c r="U317" s="67"/>
    </row>
    <row r="318" spans="1:21" x14ac:dyDescent="0.25">
      <c r="A318" s="67"/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R318" s="67"/>
      <c r="S318" s="67"/>
      <c r="T318" s="67"/>
      <c r="U318" s="67"/>
    </row>
    <row r="319" spans="1:21" x14ac:dyDescent="0.25">
      <c r="A319" s="67"/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R319" s="67"/>
      <c r="S319" s="67"/>
      <c r="T319" s="67"/>
      <c r="U319" s="67"/>
    </row>
    <row r="320" spans="1:21" x14ac:dyDescent="0.25">
      <c r="A320" s="67"/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R320" s="67"/>
      <c r="S320" s="67"/>
      <c r="T320" s="67"/>
      <c r="U320" s="67"/>
    </row>
    <row r="321" spans="1:21" x14ac:dyDescent="0.25">
      <c r="A321" s="67"/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R321" s="67"/>
      <c r="S321" s="67"/>
      <c r="T321" s="67"/>
      <c r="U321" s="67"/>
    </row>
    <row r="322" spans="1:21" x14ac:dyDescent="0.25">
      <c r="A322" s="67"/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R322" s="67"/>
      <c r="S322" s="67"/>
      <c r="T322" s="67"/>
      <c r="U322" s="67"/>
    </row>
    <row r="323" spans="1:21" x14ac:dyDescent="0.25">
      <c r="A323" s="67"/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R323" s="67"/>
      <c r="S323" s="67"/>
      <c r="T323" s="67"/>
      <c r="U323" s="67"/>
    </row>
    <row r="324" spans="1:21" x14ac:dyDescent="0.25">
      <c r="A324" s="67"/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R324" s="67"/>
      <c r="S324" s="67"/>
      <c r="T324" s="67"/>
      <c r="U324" s="67"/>
    </row>
    <row r="325" spans="1:21" x14ac:dyDescent="0.25">
      <c r="A325" s="67"/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R325" s="67"/>
      <c r="S325" s="67"/>
      <c r="T325" s="67"/>
      <c r="U325" s="67"/>
    </row>
    <row r="326" spans="1:21" x14ac:dyDescent="0.25">
      <c r="A326" s="67"/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R326" s="67"/>
      <c r="S326" s="67"/>
      <c r="T326" s="67"/>
      <c r="U326" s="67"/>
    </row>
    <row r="327" spans="1:21" x14ac:dyDescent="0.25">
      <c r="A327" s="67"/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R327" s="67"/>
      <c r="S327" s="67"/>
      <c r="T327" s="67"/>
      <c r="U327" s="67"/>
    </row>
    <row r="328" spans="1:21" x14ac:dyDescent="0.25">
      <c r="A328" s="67"/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R328" s="67"/>
      <c r="S328" s="67"/>
      <c r="T328" s="67"/>
      <c r="U328" s="67"/>
    </row>
    <row r="329" spans="1:21" x14ac:dyDescent="0.25">
      <c r="A329" s="67"/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R329" s="67"/>
      <c r="S329" s="67"/>
      <c r="T329" s="67"/>
      <c r="U329" s="67"/>
    </row>
    <row r="330" spans="1:21" x14ac:dyDescent="0.25">
      <c r="A330" s="67"/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R330" s="67"/>
      <c r="S330" s="67"/>
      <c r="T330" s="67"/>
      <c r="U330" s="67"/>
    </row>
    <row r="331" spans="1:21" x14ac:dyDescent="0.25">
      <c r="A331" s="67"/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R331" s="67"/>
      <c r="S331" s="67"/>
      <c r="T331" s="67"/>
      <c r="U331" s="67"/>
    </row>
    <row r="332" spans="1:21" x14ac:dyDescent="0.25">
      <c r="A332" s="67"/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R332" s="67"/>
      <c r="S332" s="67"/>
      <c r="T332" s="67"/>
      <c r="U332" s="67"/>
    </row>
    <row r="333" spans="1:21" x14ac:dyDescent="0.25">
      <c r="A333" s="67"/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R333" s="67"/>
      <c r="S333" s="67"/>
      <c r="T333" s="67"/>
      <c r="U333" s="67"/>
    </row>
    <row r="334" spans="1:21" x14ac:dyDescent="0.25">
      <c r="A334" s="67"/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R334" s="67"/>
      <c r="S334" s="67"/>
      <c r="T334" s="67"/>
      <c r="U334" s="67"/>
    </row>
    <row r="335" spans="1:21" x14ac:dyDescent="0.25">
      <c r="A335" s="67"/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R335" s="67"/>
      <c r="S335" s="67"/>
      <c r="T335" s="67"/>
      <c r="U335" s="67"/>
    </row>
    <row r="336" spans="1:21" x14ac:dyDescent="0.25">
      <c r="A336" s="67"/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R336" s="67"/>
      <c r="S336" s="67"/>
      <c r="T336" s="67"/>
      <c r="U336" s="67"/>
    </row>
    <row r="337" spans="1:21" x14ac:dyDescent="0.25">
      <c r="A337" s="67"/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R337" s="67"/>
      <c r="S337" s="67"/>
      <c r="T337" s="67"/>
      <c r="U337" s="67"/>
    </row>
    <row r="338" spans="1:21" x14ac:dyDescent="0.25">
      <c r="A338" s="67"/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R338" s="67"/>
      <c r="S338" s="67"/>
      <c r="T338" s="67"/>
      <c r="U338" s="67"/>
    </row>
    <row r="339" spans="1:21" x14ac:dyDescent="0.25">
      <c r="A339" s="67"/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R339" s="67"/>
      <c r="S339" s="67"/>
      <c r="T339" s="67"/>
      <c r="U339" s="67"/>
    </row>
    <row r="340" spans="1:21" x14ac:dyDescent="0.25">
      <c r="A340" s="67"/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R340" s="67"/>
      <c r="S340" s="67"/>
      <c r="T340" s="67"/>
      <c r="U340" s="67"/>
    </row>
    <row r="341" spans="1:21" x14ac:dyDescent="0.25">
      <c r="A341" s="67"/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R341" s="67"/>
      <c r="S341" s="67"/>
      <c r="T341" s="67"/>
      <c r="U341" s="67"/>
    </row>
    <row r="342" spans="1:21" x14ac:dyDescent="0.25">
      <c r="A342" s="67"/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R342" s="67"/>
      <c r="S342" s="67"/>
      <c r="T342" s="67"/>
      <c r="U342" s="67"/>
    </row>
    <row r="343" spans="1:21" x14ac:dyDescent="0.25">
      <c r="A343" s="67"/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R343" s="67"/>
      <c r="S343" s="67"/>
      <c r="T343" s="67"/>
      <c r="U343" s="67"/>
    </row>
    <row r="344" spans="1:21" x14ac:dyDescent="0.25">
      <c r="A344" s="67"/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R344" s="67"/>
      <c r="S344" s="67"/>
      <c r="T344" s="67"/>
      <c r="U344" s="67"/>
    </row>
    <row r="345" spans="1:21" x14ac:dyDescent="0.25">
      <c r="A345" s="67"/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R345" s="67"/>
      <c r="S345" s="67"/>
      <c r="T345" s="67"/>
      <c r="U345" s="67"/>
    </row>
    <row r="346" spans="1:21" x14ac:dyDescent="0.25">
      <c r="A346" s="67"/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R346" s="67"/>
      <c r="S346" s="67"/>
      <c r="T346" s="67"/>
      <c r="U346" s="67"/>
    </row>
    <row r="347" spans="1:21" x14ac:dyDescent="0.25">
      <c r="A347" s="67"/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R347" s="67"/>
      <c r="S347" s="67"/>
      <c r="T347" s="67"/>
      <c r="U347" s="67"/>
    </row>
    <row r="348" spans="1:21" x14ac:dyDescent="0.25">
      <c r="A348" s="67"/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R348" s="67"/>
      <c r="S348" s="67"/>
      <c r="T348" s="67"/>
      <c r="U348" s="67"/>
    </row>
    <row r="349" spans="1:21" x14ac:dyDescent="0.25">
      <c r="A349" s="67"/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R349" s="67"/>
      <c r="S349" s="67"/>
      <c r="T349" s="67"/>
      <c r="U349" s="67"/>
    </row>
    <row r="350" spans="1:21" x14ac:dyDescent="0.25">
      <c r="A350" s="67"/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R350" s="67"/>
      <c r="S350" s="67"/>
      <c r="T350" s="67"/>
      <c r="U350" s="67"/>
    </row>
    <row r="351" spans="1:21" x14ac:dyDescent="0.25">
      <c r="A351" s="67"/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R351" s="67"/>
      <c r="S351" s="67"/>
      <c r="T351" s="67"/>
      <c r="U351" s="67"/>
    </row>
    <row r="352" spans="1:21" x14ac:dyDescent="0.25">
      <c r="A352" s="67"/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R352" s="67"/>
      <c r="S352" s="67"/>
      <c r="T352" s="67"/>
      <c r="U352" s="67"/>
    </row>
    <row r="353" spans="1:21" x14ac:dyDescent="0.25">
      <c r="A353" s="67"/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R353" s="67"/>
      <c r="S353" s="67"/>
      <c r="T353" s="67"/>
      <c r="U353" s="67"/>
    </row>
    <row r="354" spans="1:21" x14ac:dyDescent="0.25">
      <c r="A354" s="67"/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R354" s="67"/>
      <c r="S354" s="67"/>
      <c r="T354" s="67"/>
      <c r="U354" s="67"/>
    </row>
    <row r="355" spans="1:21" x14ac:dyDescent="0.25">
      <c r="A355" s="67"/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R355" s="67"/>
      <c r="S355" s="67"/>
      <c r="T355" s="67"/>
      <c r="U355" s="67"/>
    </row>
    <row r="356" spans="1:21" x14ac:dyDescent="0.25">
      <c r="A356" s="67"/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R356" s="67"/>
      <c r="S356" s="67"/>
      <c r="T356" s="67"/>
      <c r="U356" s="67"/>
    </row>
    <row r="357" spans="1:21" x14ac:dyDescent="0.25">
      <c r="A357" s="67"/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R357" s="67"/>
      <c r="S357" s="67"/>
      <c r="T357" s="67"/>
      <c r="U357" s="67"/>
    </row>
    <row r="358" spans="1:21" x14ac:dyDescent="0.25">
      <c r="A358" s="67"/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R358" s="67"/>
      <c r="S358" s="67"/>
      <c r="T358" s="67"/>
      <c r="U358" s="67"/>
    </row>
    <row r="359" spans="1:21" x14ac:dyDescent="0.25">
      <c r="A359" s="67"/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R359" s="67"/>
      <c r="S359" s="67"/>
      <c r="T359" s="67"/>
      <c r="U359" s="67"/>
    </row>
    <row r="360" spans="1:21" x14ac:dyDescent="0.25">
      <c r="A360" s="67"/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R360" s="67"/>
      <c r="S360" s="67"/>
      <c r="T360" s="67"/>
      <c r="U360" s="67"/>
    </row>
    <row r="361" spans="1:21" x14ac:dyDescent="0.25">
      <c r="A361" s="67"/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R361" s="67"/>
      <c r="S361" s="67"/>
      <c r="T361" s="67"/>
      <c r="U361" s="67"/>
    </row>
    <row r="362" spans="1:21" x14ac:dyDescent="0.25">
      <c r="A362" s="67"/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R362" s="67"/>
      <c r="S362" s="67"/>
      <c r="T362" s="67"/>
      <c r="U362" s="67"/>
    </row>
    <row r="363" spans="1:21" x14ac:dyDescent="0.25">
      <c r="A363" s="67"/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R363" s="67"/>
      <c r="S363" s="67"/>
      <c r="T363" s="67"/>
      <c r="U363" s="67"/>
    </row>
    <row r="364" spans="1:21" x14ac:dyDescent="0.25">
      <c r="A364" s="67"/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R364" s="67"/>
      <c r="S364" s="67"/>
      <c r="T364" s="67"/>
      <c r="U364" s="67"/>
    </row>
    <row r="365" spans="1:21" x14ac:dyDescent="0.25">
      <c r="A365" s="67"/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R365" s="67"/>
      <c r="S365" s="67"/>
      <c r="T365" s="67"/>
      <c r="U365" s="67"/>
    </row>
    <row r="366" spans="1:21" x14ac:dyDescent="0.25">
      <c r="A366" s="67"/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R366" s="67"/>
      <c r="S366" s="67"/>
      <c r="T366" s="67"/>
      <c r="U366" s="67"/>
    </row>
    <row r="367" spans="1:21" x14ac:dyDescent="0.25">
      <c r="A367" s="67"/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R367" s="67"/>
      <c r="S367" s="67"/>
      <c r="T367" s="67"/>
      <c r="U367" s="67"/>
    </row>
    <row r="368" spans="1:21" x14ac:dyDescent="0.25">
      <c r="A368" s="67"/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R368" s="67"/>
      <c r="S368" s="67"/>
      <c r="T368" s="67"/>
      <c r="U368" s="67"/>
    </row>
    <row r="369" spans="1:21" x14ac:dyDescent="0.25">
      <c r="A369" s="67"/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R369" s="67"/>
      <c r="S369" s="67"/>
      <c r="T369" s="67"/>
      <c r="U369" s="67"/>
    </row>
    <row r="370" spans="1:21" x14ac:dyDescent="0.25">
      <c r="A370" s="67"/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R370" s="67"/>
      <c r="S370" s="67"/>
      <c r="T370" s="67"/>
      <c r="U370" s="67"/>
    </row>
    <row r="371" spans="1:21" x14ac:dyDescent="0.25">
      <c r="A371" s="67"/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R371" s="67"/>
      <c r="S371" s="67"/>
      <c r="T371" s="67"/>
      <c r="U371" s="67"/>
    </row>
    <row r="372" spans="1:21" x14ac:dyDescent="0.25">
      <c r="A372" s="67"/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R372" s="67"/>
      <c r="S372" s="67"/>
      <c r="T372" s="67"/>
      <c r="U372" s="67"/>
    </row>
    <row r="373" spans="1:21" x14ac:dyDescent="0.25">
      <c r="A373" s="67"/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R373" s="67"/>
      <c r="S373" s="67"/>
      <c r="T373" s="67"/>
      <c r="U373" s="67"/>
    </row>
    <row r="374" spans="1:21" x14ac:dyDescent="0.25">
      <c r="A374" s="67"/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R374" s="67"/>
      <c r="S374" s="67"/>
      <c r="T374" s="67"/>
      <c r="U374" s="67"/>
    </row>
    <row r="375" spans="1:21" x14ac:dyDescent="0.25">
      <c r="A375" s="67"/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R375" s="67"/>
      <c r="S375" s="67"/>
      <c r="T375" s="67"/>
      <c r="U375" s="67"/>
    </row>
    <row r="376" spans="1:21" x14ac:dyDescent="0.25">
      <c r="A376" s="67"/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R376" s="67"/>
      <c r="S376" s="67"/>
      <c r="T376" s="67"/>
      <c r="U376" s="67"/>
    </row>
    <row r="377" spans="1:21" x14ac:dyDescent="0.25">
      <c r="A377" s="67"/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R377" s="67"/>
      <c r="S377" s="67"/>
      <c r="T377" s="67"/>
      <c r="U377" s="67"/>
    </row>
    <row r="378" spans="1:21" x14ac:dyDescent="0.25">
      <c r="A378" s="67"/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R378" s="67"/>
      <c r="S378" s="67"/>
      <c r="T378" s="67"/>
      <c r="U378" s="67"/>
    </row>
    <row r="379" spans="1:21" x14ac:dyDescent="0.25">
      <c r="A379" s="67"/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R379" s="67"/>
      <c r="S379" s="67"/>
      <c r="T379" s="67"/>
      <c r="U379" s="67"/>
    </row>
    <row r="380" spans="1:21" x14ac:dyDescent="0.25">
      <c r="A380" s="67"/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R380" s="67"/>
      <c r="S380" s="67"/>
      <c r="T380" s="67"/>
      <c r="U380" s="67"/>
    </row>
    <row r="381" spans="1:21" x14ac:dyDescent="0.25">
      <c r="A381" s="67"/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R381" s="67"/>
      <c r="S381" s="67"/>
      <c r="T381" s="67"/>
      <c r="U381" s="67"/>
    </row>
    <row r="382" spans="1:21" x14ac:dyDescent="0.25">
      <c r="A382" s="67"/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R382" s="67"/>
      <c r="S382" s="67"/>
      <c r="T382" s="67"/>
      <c r="U382" s="67"/>
    </row>
    <row r="383" spans="1:21" x14ac:dyDescent="0.25">
      <c r="A383" s="67"/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R383" s="67"/>
      <c r="S383" s="67"/>
      <c r="T383" s="67"/>
      <c r="U383" s="67"/>
    </row>
    <row r="384" spans="1:21" x14ac:dyDescent="0.25">
      <c r="A384" s="67"/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R384" s="67"/>
      <c r="S384" s="67"/>
      <c r="T384" s="67"/>
      <c r="U384" s="67"/>
    </row>
    <row r="385" spans="1:21" x14ac:dyDescent="0.25">
      <c r="A385" s="67"/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R385" s="67"/>
      <c r="S385" s="67"/>
      <c r="T385" s="67"/>
      <c r="U385" s="67"/>
    </row>
    <row r="386" spans="1:21" x14ac:dyDescent="0.25">
      <c r="A386" s="67"/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R386" s="67"/>
      <c r="S386" s="67"/>
      <c r="T386" s="67"/>
      <c r="U386" s="67"/>
    </row>
    <row r="387" spans="1:21" x14ac:dyDescent="0.25">
      <c r="A387" s="67"/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R387" s="67"/>
      <c r="S387" s="67"/>
      <c r="T387" s="67"/>
      <c r="U387" s="67"/>
    </row>
    <row r="388" spans="1:21" x14ac:dyDescent="0.25">
      <c r="A388" s="67"/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R388" s="67"/>
      <c r="S388" s="67"/>
      <c r="T388" s="67"/>
      <c r="U388" s="67"/>
    </row>
    <row r="389" spans="1:21" x14ac:dyDescent="0.25">
      <c r="A389" s="67"/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R389" s="67"/>
      <c r="S389" s="67"/>
      <c r="T389" s="67"/>
      <c r="U389" s="67"/>
    </row>
    <row r="390" spans="1:21" x14ac:dyDescent="0.25">
      <c r="A390" s="67"/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R390" s="67"/>
      <c r="S390" s="67"/>
      <c r="T390" s="67"/>
      <c r="U390" s="67"/>
    </row>
    <row r="391" spans="1:21" x14ac:dyDescent="0.25">
      <c r="A391" s="67"/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R391" s="67"/>
      <c r="S391" s="67"/>
      <c r="T391" s="67"/>
      <c r="U391" s="67"/>
    </row>
    <row r="392" spans="1:21" x14ac:dyDescent="0.25">
      <c r="A392" s="67"/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R392" s="67"/>
      <c r="S392" s="67"/>
      <c r="T392" s="67"/>
      <c r="U392" s="67"/>
    </row>
    <row r="393" spans="1:21" x14ac:dyDescent="0.25">
      <c r="A393" s="67"/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R393" s="67"/>
      <c r="S393" s="67"/>
      <c r="T393" s="67"/>
      <c r="U393" s="67"/>
    </row>
    <row r="394" spans="1:21" x14ac:dyDescent="0.25">
      <c r="A394" s="67"/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R394" s="67"/>
      <c r="S394" s="67"/>
      <c r="T394" s="67"/>
      <c r="U394" s="67"/>
    </row>
    <row r="395" spans="1:21" x14ac:dyDescent="0.25">
      <c r="A395" s="67"/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R395" s="67"/>
      <c r="S395" s="67"/>
      <c r="T395" s="67"/>
      <c r="U395" s="67"/>
    </row>
    <row r="396" spans="1:21" x14ac:dyDescent="0.25">
      <c r="A396" s="67"/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R396" s="67"/>
      <c r="S396" s="67"/>
      <c r="T396" s="67"/>
      <c r="U396" s="67"/>
    </row>
    <row r="397" spans="1:21" x14ac:dyDescent="0.25">
      <c r="A397" s="67"/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R397" s="67"/>
      <c r="S397" s="67"/>
      <c r="T397" s="67"/>
      <c r="U397" s="67"/>
    </row>
    <row r="398" spans="1:21" x14ac:dyDescent="0.25">
      <c r="A398" s="67"/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R398" s="67"/>
      <c r="S398" s="67"/>
      <c r="T398" s="67"/>
      <c r="U398" s="67"/>
    </row>
    <row r="399" spans="1:21" x14ac:dyDescent="0.25">
      <c r="A399" s="67"/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R399" s="67"/>
      <c r="S399" s="67"/>
      <c r="T399" s="67"/>
      <c r="U399" s="67"/>
    </row>
    <row r="400" spans="1:21" x14ac:dyDescent="0.25">
      <c r="A400" s="67"/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R400" s="67"/>
      <c r="S400" s="67"/>
      <c r="T400" s="67"/>
      <c r="U400" s="67"/>
    </row>
    <row r="401" spans="1:21" x14ac:dyDescent="0.25">
      <c r="A401" s="67"/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R401" s="67"/>
      <c r="S401" s="67"/>
      <c r="T401" s="67"/>
      <c r="U401" s="67"/>
    </row>
    <row r="402" spans="1:21" x14ac:dyDescent="0.25">
      <c r="A402" s="67"/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R402" s="67"/>
      <c r="S402" s="67"/>
      <c r="T402" s="67"/>
      <c r="U402" s="67"/>
    </row>
    <row r="403" spans="1:21" x14ac:dyDescent="0.25">
      <c r="A403" s="67"/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R403" s="67"/>
      <c r="S403" s="67"/>
      <c r="T403" s="67"/>
      <c r="U403" s="67"/>
    </row>
    <row r="404" spans="1:21" x14ac:dyDescent="0.25">
      <c r="A404" s="67"/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R404" s="67"/>
      <c r="S404" s="67"/>
      <c r="T404" s="67"/>
      <c r="U404" s="67"/>
    </row>
    <row r="405" spans="1:21" x14ac:dyDescent="0.25">
      <c r="A405" s="67"/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R405" s="67"/>
      <c r="S405" s="67"/>
      <c r="T405" s="67"/>
      <c r="U405" s="67"/>
    </row>
    <row r="406" spans="1:21" x14ac:dyDescent="0.25">
      <c r="A406" s="67"/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R406" s="67"/>
      <c r="S406" s="67"/>
      <c r="T406" s="67"/>
      <c r="U406" s="67"/>
    </row>
    <row r="407" spans="1:21" x14ac:dyDescent="0.25">
      <c r="A407" s="67"/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R407" s="67"/>
      <c r="S407" s="67"/>
      <c r="T407" s="67"/>
      <c r="U407" s="67"/>
    </row>
    <row r="408" spans="1:21" x14ac:dyDescent="0.25">
      <c r="A408" s="67"/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R408" s="67"/>
      <c r="S408" s="67"/>
      <c r="T408" s="67"/>
      <c r="U408" s="67"/>
    </row>
    <row r="409" spans="1:21" x14ac:dyDescent="0.25">
      <c r="A409" s="67"/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R409" s="67"/>
      <c r="S409" s="67"/>
      <c r="T409" s="67"/>
      <c r="U409" s="67"/>
    </row>
    <row r="410" spans="1:21" x14ac:dyDescent="0.25">
      <c r="A410" s="67"/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R410" s="67"/>
      <c r="S410" s="67"/>
      <c r="T410" s="67"/>
      <c r="U410" s="67"/>
    </row>
    <row r="411" spans="1:21" x14ac:dyDescent="0.25">
      <c r="A411" s="67"/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R411" s="67"/>
      <c r="S411" s="67"/>
      <c r="T411" s="67"/>
      <c r="U411" s="67"/>
    </row>
    <row r="412" spans="1:21" x14ac:dyDescent="0.25">
      <c r="A412" s="67"/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R412" s="67"/>
      <c r="S412" s="67"/>
      <c r="T412" s="67"/>
      <c r="U412" s="67"/>
    </row>
    <row r="413" spans="1:21" x14ac:dyDescent="0.25">
      <c r="A413" s="67"/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R413" s="67"/>
      <c r="S413" s="67"/>
      <c r="T413" s="67"/>
      <c r="U413" s="67"/>
    </row>
    <row r="414" spans="1:21" x14ac:dyDescent="0.25">
      <c r="A414" s="67"/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R414" s="67"/>
      <c r="S414" s="67"/>
      <c r="T414" s="67"/>
      <c r="U414" s="67"/>
    </row>
    <row r="415" spans="1:21" x14ac:dyDescent="0.25">
      <c r="A415" s="67"/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R415" s="67"/>
      <c r="S415" s="67"/>
      <c r="T415" s="67"/>
      <c r="U415" s="67"/>
    </row>
    <row r="416" spans="1:21" x14ac:dyDescent="0.25">
      <c r="A416" s="67"/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R416" s="67"/>
      <c r="S416" s="67"/>
      <c r="T416" s="67"/>
      <c r="U416" s="67"/>
    </row>
    <row r="417" spans="1:21" x14ac:dyDescent="0.25">
      <c r="A417" s="67"/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R417" s="67"/>
      <c r="S417" s="67"/>
      <c r="T417" s="67"/>
      <c r="U417" s="67"/>
    </row>
    <row r="418" spans="1:21" x14ac:dyDescent="0.25">
      <c r="A418" s="67"/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R418" s="67"/>
      <c r="S418" s="67"/>
      <c r="T418" s="67"/>
      <c r="U418" s="67"/>
    </row>
    <row r="419" spans="1:21" x14ac:dyDescent="0.25">
      <c r="A419" s="67"/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R419" s="67"/>
      <c r="S419" s="67"/>
      <c r="T419" s="67"/>
      <c r="U419" s="67"/>
    </row>
    <row r="420" spans="1:21" x14ac:dyDescent="0.25">
      <c r="A420" s="67"/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R420" s="67"/>
      <c r="S420" s="67"/>
      <c r="T420" s="67"/>
      <c r="U420" s="67"/>
    </row>
    <row r="421" spans="1:21" x14ac:dyDescent="0.25">
      <c r="A421" s="67"/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R421" s="67"/>
      <c r="S421" s="67"/>
      <c r="T421" s="67"/>
      <c r="U421" s="67"/>
    </row>
    <row r="422" spans="1:21" x14ac:dyDescent="0.25">
      <c r="A422" s="67"/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R422" s="67"/>
      <c r="S422" s="67"/>
      <c r="T422" s="67"/>
      <c r="U422" s="67"/>
    </row>
    <row r="423" spans="1:21" x14ac:dyDescent="0.25">
      <c r="A423" s="67"/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R423" s="67"/>
      <c r="S423" s="67"/>
      <c r="T423" s="67"/>
      <c r="U423" s="67"/>
    </row>
    <row r="424" spans="1:21" x14ac:dyDescent="0.25">
      <c r="A424" s="67"/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R424" s="67"/>
      <c r="S424" s="67"/>
      <c r="T424" s="67"/>
      <c r="U424" s="67"/>
    </row>
    <row r="425" spans="1:21" x14ac:dyDescent="0.25">
      <c r="A425" s="67"/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R425" s="67"/>
      <c r="S425" s="67"/>
      <c r="T425" s="67"/>
      <c r="U425" s="67"/>
    </row>
    <row r="426" spans="1:21" x14ac:dyDescent="0.25">
      <c r="A426" s="67"/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R426" s="67"/>
      <c r="S426" s="67"/>
      <c r="T426" s="67"/>
      <c r="U426" s="67"/>
    </row>
    <row r="427" spans="1:21" x14ac:dyDescent="0.25">
      <c r="A427" s="67"/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R427" s="67"/>
      <c r="S427" s="67"/>
      <c r="T427" s="67"/>
      <c r="U427" s="67"/>
    </row>
    <row r="428" spans="1:21" x14ac:dyDescent="0.25">
      <c r="A428" s="67"/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R428" s="67"/>
      <c r="S428" s="67"/>
      <c r="T428" s="67"/>
      <c r="U428" s="67"/>
    </row>
    <row r="429" spans="1:21" x14ac:dyDescent="0.25">
      <c r="A429" s="67"/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R429" s="67"/>
      <c r="S429" s="67"/>
      <c r="T429" s="67"/>
      <c r="U429" s="67"/>
    </row>
    <row r="430" spans="1:21" x14ac:dyDescent="0.25">
      <c r="A430" s="67"/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R430" s="67"/>
      <c r="S430" s="67"/>
      <c r="T430" s="67"/>
      <c r="U430" s="67"/>
    </row>
    <row r="431" spans="1:21" x14ac:dyDescent="0.25">
      <c r="A431" s="67"/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R431" s="67"/>
      <c r="S431" s="67"/>
      <c r="T431" s="67"/>
      <c r="U431" s="67"/>
    </row>
    <row r="432" spans="1:21" x14ac:dyDescent="0.25">
      <c r="A432" s="67"/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R432" s="67"/>
      <c r="S432" s="67"/>
      <c r="T432" s="67"/>
      <c r="U432" s="67"/>
    </row>
    <row r="433" spans="1:21" x14ac:dyDescent="0.25">
      <c r="A433" s="67"/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R433" s="67"/>
      <c r="S433" s="67"/>
      <c r="T433" s="67"/>
      <c r="U433" s="67"/>
    </row>
    <row r="434" spans="1:21" x14ac:dyDescent="0.25">
      <c r="A434" s="67"/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R434" s="67"/>
      <c r="S434" s="67"/>
      <c r="T434" s="67"/>
      <c r="U434" s="67"/>
    </row>
    <row r="435" spans="1:21" x14ac:dyDescent="0.25">
      <c r="A435" s="67"/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R435" s="67"/>
      <c r="S435" s="67"/>
      <c r="T435" s="67"/>
      <c r="U435" s="67"/>
    </row>
    <row r="436" spans="1:21" x14ac:dyDescent="0.25">
      <c r="A436" s="67"/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R436" s="67"/>
      <c r="S436" s="67"/>
      <c r="T436" s="67"/>
      <c r="U436" s="67"/>
    </row>
    <row r="437" spans="1:21" x14ac:dyDescent="0.25">
      <c r="A437" s="67"/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R437" s="67"/>
      <c r="S437" s="67"/>
      <c r="T437" s="67"/>
      <c r="U437" s="67"/>
    </row>
    <row r="438" spans="1:21" x14ac:dyDescent="0.25">
      <c r="A438" s="67"/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R438" s="67"/>
      <c r="S438" s="67"/>
      <c r="T438" s="67"/>
      <c r="U438" s="67"/>
    </row>
    <row r="439" spans="1:21" x14ac:dyDescent="0.25">
      <c r="A439" s="67"/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R439" s="67"/>
      <c r="S439" s="67"/>
      <c r="T439" s="67"/>
      <c r="U439" s="67"/>
    </row>
    <row r="440" spans="1:21" x14ac:dyDescent="0.25">
      <c r="A440" s="67"/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R440" s="67"/>
      <c r="S440" s="67"/>
      <c r="T440" s="67"/>
      <c r="U440" s="67"/>
    </row>
    <row r="441" spans="1:21" x14ac:dyDescent="0.25">
      <c r="A441" s="67"/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R441" s="67"/>
      <c r="S441" s="67"/>
      <c r="T441" s="67"/>
      <c r="U441" s="67"/>
    </row>
    <row r="442" spans="1:21" x14ac:dyDescent="0.25">
      <c r="A442" s="67"/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R442" s="67"/>
      <c r="S442" s="67"/>
      <c r="T442" s="67"/>
      <c r="U442" s="67"/>
    </row>
    <row r="443" spans="1:21" x14ac:dyDescent="0.25">
      <c r="A443" s="67"/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R443" s="67"/>
      <c r="S443" s="67"/>
      <c r="T443" s="67"/>
      <c r="U443" s="67"/>
    </row>
    <row r="444" spans="1:21" x14ac:dyDescent="0.25">
      <c r="A444" s="67"/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R444" s="67"/>
      <c r="S444" s="67"/>
      <c r="T444" s="67"/>
      <c r="U444" s="67"/>
    </row>
    <row r="445" spans="1:21" x14ac:dyDescent="0.25">
      <c r="A445" s="67"/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R445" s="67"/>
      <c r="S445" s="67"/>
      <c r="T445" s="67"/>
      <c r="U445" s="67"/>
    </row>
    <row r="446" spans="1:21" x14ac:dyDescent="0.25">
      <c r="A446" s="67"/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R446" s="67"/>
      <c r="S446" s="67"/>
      <c r="T446" s="67"/>
      <c r="U446" s="67"/>
    </row>
    <row r="447" spans="1:21" x14ac:dyDescent="0.25">
      <c r="A447" s="67"/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R447" s="67"/>
      <c r="S447" s="67"/>
      <c r="T447" s="67"/>
      <c r="U447" s="67"/>
    </row>
    <row r="448" spans="1:21" x14ac:dyDescent="0.25">
      <c r="A448" s="67"/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R448" s="67"/>
      <c r="S448" s="67"/>
      <c r="T448" s="67"/>
      <c r="U448" s="67"/>
    </row>
    <row r="449" spans="1:21" x14ac:dyDescent="0.25">
      <c r="A449" s="67"/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R449" s="67"/>
      <c r="S449" s="67"/>
      <c r="T449" s="67"/>
      <c r="U449" s="67"/>
    </row>
    <row r="450" spans="1:21" x14ac:dyDescent="0.25">
      <c r="A450" s="67"/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R450" s="67"/>
      <c r="S450" s="67"/>
      <c r="T450" s="67"/>
      <c r="U450" s="67"/>
    </row>
    <row r="451" spans="1:21" x14ac:dyDescent="0.25">
      <c r="A451" s="67"/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R451" s="67"/>
      <c r="S451" s="67"/>
      <c r="T451" s="67"/>
      <c r="U451" s="67"/>
    </row>
    <row r="452" spans="1:21" x14ac:dyDescent="0.25">
      <c r="A452" s="67"/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R452" s="67"/>
      <c r="S452" s="67"/>
      <c r="T452" s="67"/>
      <c r="U452" s="67"/>
    </row>
    <row r="453" spans="1:21" x14ac:dyDescent="0.25">
      <c r="A453" s="67"/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R453" s="67"/>
      <c r="S453" s="67"/>
      <c r="T453" s="67"/>
      <c r="U453" s="67"/>
    </row>
    <row r="454" spans="1:21" x14ac:dyDescent="0.25">
      <c r="A454" s="67"/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R454" s="67"/>
      <c r="S454" s="67"/>
      <c r="T454" s="67"/>
      <c r="U454" s="67"/>
    </row>
    <row r="455" spans="1:21" x14ac:dyDescent="0.25">
      <c r="A455" s="67"/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R455" s="67"/>
      <c r="S455" s="67"/>
      <c r="T455" s="67"/>
      <c r="U455" s="67"/>
    </row>
    <row r="456" spans="1:21" x14ac:dyDescent="0.25">
      <c r="A456" s="67"/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R456" s="67"/>
      <c r="S456" s="67"/>
      <c r="T456" s="67"/>
      <c r="U456" s="67"/>
    </row>
    <row r="457" spans="1:21" x14ac:dyDescent="0.25">
      <c r="A457" s="67"/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R457" s="67"/>
      <c r="S457" s="67"/>
      <c r="T457" s="67"/>
      <c r="U457" s="67"/>
    </row>
    <row r="458" spans="1:21" x14ac:dyDescent="0.25">
      <c r="A458" s="67"/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R458" s="67"/>
      <c r="S458" s="67"/>
      <c r="T458" s="67"/>
      <c r="U458" s="67"/>
    </row>
    <row r="459" spans="1:21" x14ac:dyDescent="0.25">
      <c r="A459" s="67"/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R459" s="67"/>
      <c r="S459" s="67"/>
      <c r="T459" s="67"/>
      <c r="U459" s="67"/>
    </row>
    <row r="460" spans="1:21" x14ac:dyDescent="0.25">
      <c r="A460" s="67"/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R460" s="67"/>
      <c r="S460" s="67"/>
      <c r="T460" s="67"/>
      <c r="U460" s="67"/>
    </row>
    <row r="461" spans="1:21" x14ac:dyDescent="0.25">
      <c r="A461" s="67"/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R461" s="67"/>
      <c r="S461" s="67"/>
      <c r="T461" s="67"/>
      <c r="U461" s="67"/>
    </row>
    <row r="462" spans="1:21" x14ac:dyDescent="0.25">
      <c r="A462" s="67"/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R462" s="67"/>
      <c r="S462" s="67"/>
      <c r="T462" s="67"/>
      <c r="U462" s="67"/>
    </row>
    <row r="463" spans="1:21" x14ac:dyDescent="0.25">
      <c r="A463" s="67"/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R463" s="67"/>
      <c r="S463" s="67"/>
      <c r="T463" s="67"/>
      <c r="U463" s="67"/>
    </row>
    <row r="464" spans="1:21" x14ac:dyDescent="0.25">
      <c r="A464" s="67"/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R464" s="67"/>
      <c r="S464" s="67"/>
      <c r="T464" s="67"/>
      <c r="U464" s="67"/>
    </row>
    <row r="465" spans="1:21" x14ac:dyDescent="0.25">
      <c r="A465" s="67"/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R465" s="67"/>
      <c r="S465" s="67"/>
      <c r="T465" s="67"/>
      <c r="U465" s="67"/>
    </row>
    <row r="466" spans="1:21" x14ac:dyDescent="0.25">
      <c r="A466" s="67"/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R466" s="67"/>
      <c r="S466" s="67"/>
      <c r="T466" s="67"/>
      <c r="U466" s="67"/>
    </row>
    <row r="467" spans="1:21" x14ac:dyDescent="0.25">
      <c r="A467" s="67"/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R467" s="67"/>
      <c r="S467" s="67"/>
      <c r="T467" s="67"/>
      <c r="U467" s="67"/>
    </row>
    <row r="468" spans="1:21" x14ac:dyDescent="0.25">
      <c r="A468" s="67"/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R468" s="67"/>
      <c r="S468" s="67"/>
      <c r="T468" s="67"/>
      <c r="U468" s="67"/>
    </row>
    <row r="469" spans="1:21" x14ac:dyDescent="0.25">
      <c r="A469" s="67"/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R469" s="67"/>
      <c r="S469" s="67"/>
      <c r="T469" s="67"/>
      <c r="U469" s="67"/>
    </row>
    <row r="470" spans="1:21" x14ac:dyDescent="0.25">
      <c r="A470" s="67"/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R470" s="67"/>
      <c r="S470" s="67"/>
      <c r="T470" s="67"/>
      <c r="U470" s="67"/>
    </row>
    <row r="471" spans="1:21" x14ac:dyDescent="0.25">
      <c r="A471" s="67"/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R471" s="67"/>
      <c r="S471" s="67"/>
      <c r="T471" s="67"/>
      <c r="U471" s="67"/>
    </row>
    <row r="472" spans="1:21" x14ac:dyDescent="0.25">
      <c r="A472" s="67"/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R472" s="67"/>
      <c r="S472" s="67"/>
      <c r="T472" s="67"/>
      <c r="U472" s="67"/>
    </row>
    <row r="473" spans="1:21" x14ac:dyDescent="0.25">
      <c r="A473" s="67"/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R473" s="67"/>
      <c r="S473" s="67"/>
      <c r="T473" s="67"/>
      <c r="U473" s="67"/>
    </row>
    <row r="474" spans="1:21" x14ac:dyDescent="0.25">
      <c r="A474" s="67"/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R474" s="67"/>
      <c r="S474" s="67"/>
      <c r="T474" s="67"/>
      <c r="U474" s="67"/>
    </row>
    <row r="475" spans="1:21" x14ac:dyDescent="0.25">
      <c r="A475" s="67"/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R475" s="67"/>
      <c r="S475" s="67"/>
      <c r="T475" s="67"/>
      <c r="U475" s="67"/>
    </row>
    <row r="476" spans="1:21" x14ac:dyDescent="0.25">
      <c r="A476" s="67"/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R476" s="67"/>
      <c r="S476" s="67"/>
      <c r="T476" s="67"/>
      <c r="U476" s="67"/>
    </row>
    <row r="477" spans="1:21" x14ac:dyDescent="0.25">
      <c r="A477" s="67"/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R477" s="67"/>
      <c r="S477" s="67"/>
      <c r="T477" s="67"/>
      <c r="U477" s="67"/>
    </row>
    <row r="478" spans="1:21" x14ac:dyDescent="0.25">
      <c r="A478" s="67"/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R478" s="67"/>
      <c r="S478" s="67"/>
      <c r="T478" s="67"/>
      <c r="U478" s="67"/>
    </row>
    <row r="479" spans="1:21" x14ac:dyDescent="0.25">
      <c r="A479" s="67"/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R479" s="67"/>
      <c r="S479" s="67"/>
      <c r="T479" s="67"/>
      <c r="U479" s="67"/>
    </row>
    <row r="480" spans="1:21" x14ac:dyDescent="0.25">
      <c r="A480" s="67"/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R480" s="67"/>
      <c r="S480" s="67"/>
      <c r="T480" s="67"/>
      <c r="U480" s="67"/>
    </row>
    <row r="481" spans="1:21" x14ac:dyDescent="0.25">
      <c r="A481" s="67"/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R481" s="67"/>
      <c r="S481" s="67"/>
      <c r="T481" s="67"/>
      <c r="U481" s="67"/>
    </row>
    <row r="482" spans="1:21" x14ac:dyDescent="0.25">
      <c r="A482" s="67"/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R482" s="67"/>
      <c r="S482" s="67"/>
      <c r="T482" s="67"/>
      <c r="U482" s="67"/>
    </row>
    <row r="483" spans="1:21" x14ac:dyDescent="0.25">
      <c r="A483" s="67"/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R483" s="67"/>
      <c r="S483" s="67"/>
      <c r="T483" s="67"/>
      <c r="U483" s="67"/>
    </row>
    <row r="484" spans="1:21" x14ac:dyDescent="0.25">
      <c r="A484" s="67"/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R484" s="67"/>
      <c r="S484" s="67"/>
      <c r="T484" s="67"/>
      <c r="U484" s="67"/>
    </row>
    <row r="485" spans="1:21" x14ac:dyDescent="0.25">
      <c r="A485" s="67"/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R485" s="67"/>
      <c r="S485" s="67"/>
      <c r="T485" s="67"/>
      <c r="U485" s="67"/>
    </row>
    <row r="486" spans="1:21" x14ac:dyDescent="0.25">
      <c r="A486" s="67"/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R486" s="67"/>
      <c r="S486" s="67"/>
      <c r="T486" s="67"/>
      <c r="U486" s="67"/>
    </row>
    <row r="487" spans="1:21" x14ac:dyDescent="0.25">
      <c r="A487" s="67"/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R487" s="67"/>
      <c r="S487" s="67"/>
      <c r="T487" s="67"/>
      <c r="U487" s="67"/>
    </row>
    <row r="488" spans="1:21" x14ac:dyDescent="0.25">
      <c r="A488" s="67"/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R488" s="67"/>
      <c r="S488" s="67"/>
      <c r="T488" s="67"/>
      <c r="U488" s="67"/>
    </row>
    <row r="489" spans="1:21" x14ac:dyDescent="0.25">
      <c r="A489" s="67"/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R489" s="67"/>
      <c r="S489" s="67"/>
      <c r="T489" s="67"/>
      <c r="U489" s="67"/>
    </row>
    <row r="490" spans="1:21" x14ac:dyDescent="0.25">
      <c r="A490" s="67"/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R490" s="67"/>
      <c r="S490" s="67"/>
      <c r="T490" s="67"/>
      <c r="U490" s="67"/>
    </row>
    <row r="491" spans="1:21" x14ac:dyDescent="0.25">
      <c r="A491" s="67"/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R491" s="67"/>
      <c r="S491" s="67"/>
      <c r="T491" s="67"/>
      <c r="U491" s="67"/>
    </row>
    <row r="492" spans="1:21" x14ac:dyDescent="0.25">
      <c r="A492" s="67"/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R492" s="67"/>
      <c r="S492" s="67"/>
      <c r="T492" s="67"/>
      <c r="U492" s="67"/>
    </row>
    <row r="493" spans="1:21" x14ac:dyDescent="0.25">
      <c r="A493" s="67"/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R493" s="67"/>
      <c r="S493" s="67"/>
      <c r="T493" s="67"/>
      <c r="U493" s="67"/>
    </row>
    <row r="494" spans="1:21" x14ac:dyDescent="0.25">
      <c r="A494" s="67"/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R494" s="67"/>
      <c r="S494" s="67"/>
      <c r="T494" s="67"/>
      <c r="U494" s="67"/>
    </row>
    <row r="495" spans="1:21" x14ac:dyDescent="0.25">
      <c r="A495" s="67"/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R495" s="67"/>
      <c r="S495" s="67"/>
      <c r="T495" s="67"/>
      <c r="U495" s="67"/>
    </row>
    <row r="496" spans="1:21" x14ac:dyDescent="0.25">
      <c r="A496" s="67"/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R496" s="67"/>
      <c r="S496" s="67"/>
      <c r="T496" s="67"/>
      <c r="U496" s="67"/>
    </row>
    <row r="497" spans="1:21" x14ac:dyDescent="0.25">
      <c r="A497" s="67"/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R497" s="67"/>
      <c r="S497" s="67"/>
      <c r="T497" s="67"/>
      <c r="U497" s="67"/>
    </row>
    <row r="498" spans="1:21" x14ac:dyDescent="0.25">
      <c r="A498" s="67"/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R498" s="67"/>
      <c r="S498" s="67"/>
      <c r="T498" s="67"/>
      <c r="U498" s="67"/>
    </row>
    <row r="499" spans="1:21" x14ac:dyDescent="0.25">
      <c r="A499" s="67"/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R499" s="67"/>
      <c r="S499" s="67"/>
      <c r="T499" s="67"/>
      <c r="U499" s="67"/>
    </row>
    <row r="500" spans="1:21" x14ac:dyDescent="0.25">
      <c r="A500" s="67"/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R500" s="67"/>
      <c r="S500" s="67"/>
      <c r="T500" s="67"/>
      <c r="U500" s="67"/>
    </row>
    <row r="501" spans="1:21" x14ac:dyDescent="0.25">
      <c r="A501" s="67"/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R501" s="67"/>
      <c r="S501" s="67"/>
      <c r="T501" s="67"/>
      <c r="U501" s="67"/>
    </row>
    <row r="502" spans="1:21" x14ac:dyDescent="0.25">
      <c r="A502" s="67"/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R502" s="67"/>
      <c r="S502" s="67"/>
      <c r="T502" s="67"/>
      <c r="U502" s="67"/>
    </row>
    <row r="503" spans="1:21" x14ac:dyDescent="0.25">
      <c r="A503" s="67"/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R503" s="67"/>
      <c r="S503" s="67"/>
      <c r="T503" s="67"/>
      <c r="U503" s="67"/>
    </row>
    <row r="504" spans="1:21" x14ac:dyDescent="0.25">
      <c r="A504" s="67"/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R504" s="67"/>
      <c r="S504" s="67"/>
      <c r="T504" s="67"/>
      <c r="U504" s="67"/>
    </row>
    <row r="505" spans="1:21" x14ac:dyDescent="0.25">
      <c r="A505" s="67"/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R505" s="67"/>
      <c r="S505" s="67"/>
      <c r="T505" s="67"/>
      <c r="U505" s="67"/>
    </row>
    <row r="506" spans="1:21" x14ac:dyDescent="0.25">
      <c r="A506" s="67"/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R506" s="67"/>
      <c r="S506" s="67"/>
      <c r="T506" s="67"/>
      <c r="U506" s="67"/>
    </row>
    <row r="507" spans="1:21" x14ac:dyDescent="0.25">
      <c r="A507" s="67"/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R507" s="67"/>
      <c r="S507" s="67"/>
      <c r="T507" s="67"/>
      <c r="U507" s="67"/>
    </row>
    <row r="508" spans="1:21" x14ac:dyDescent="0.25">
      <c r="A508" s="67"/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R508" s="67"/>
      <c r="S508" s="67"/>
      <c r="T508" s="67"/>
      <c r="U508" s="67"/>
    </row>
    <row r="509" spans="1:21" x14ac:dyDescent="0.25">
      <c r="A509" s="67"/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R509" s="67"/>
      <c r="S509" s="67"/>
      <c r="T509" s="67"/>
      <c r="U509" s="67"/>
    </row>
    <row r="510" spans="1:21" x14ac:dyDescent="0.25">
      <c r="A510" s="67"/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R510" s="67"/>
      <c r="S510" s="67"/>
      <c r="T510" s="67"/>
      <c r="U510" s="67"/>
    </row>
    <row r="511" spans="1:21" x14ac:dyDescent="0.25">
      <c r="A511" s="67"/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R511" s="67"/>
      <c r="S511" s="67"/>
      <c r="T511" s="67"/>
      <c r="U511" s="67"/>
    </row>
    <row r="512" spans="1:21" x14ac:dyDescent="0.25">
      <c r="A512" s="67"/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R512" s="67"/>
      <c r="S512" s="67"/>
      <c r="T512" s="67"/>
      <c r="U512" s="67"/>
    </row>
    <row r="513" spans="1:21" x14ac:dyDescent="0.25">
      <c r="A513" s="67"/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R513" s="67"/>
      <c r="S513" s="67"/>
      <c r="T513" s="67"/>
      <c r="U513" s="67"/>
    </row>
    <row r="514" spans="1:21" x14ac:dyDescent="0.25">
      <c r="A514" s="67"/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R514" s="67"/>
      <c r="S514" s="67"/>
      <c r="T514" s="67"/>
      <c r="U514" s="67"/>
    </row>
    <row r="515" spans="1:21" x14ac:dyDescent="0.25">
      <c r="A515" s="67"/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R515" s="67"/>
      <c r="S515" s="67"/>
      <c r="T515" s="67"/>
      <c r="U515" s="67"/>
    </row>
    <row r="516" spans="1:21" x14ac:dyDescent="0.25">
      <c r="A516" s="67"/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R516" s="67"/>
      <c r="S516" s="67"/>
      <c r="T516" s="67"/>
      <c r="U516" s="67"/>
    </row>
    <row r="517" spans="1:21" x14ac:dyDescent="0.25">
      <c r="A517" s="67"/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R517" s="67"/>
      <c r="S517" s="67"/>
      <c r="T517" s="67"/>
      <c r="U517" s="67"/>
    </row>
    <row r="518" spans="1:21" x14ac:dyDescent="0.25">
      <c r="A518" s="67"/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R518" s="67"/>
      <c r="S518" s="67"/>
      <c r="T518" s="67"/>
      <c r="U518" s="67"/>
    </row>
    <row r="519" spans="1:21" x14ac:dyDescent="0.25">
      <c r="A519" s="67"/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R519" s="67"/>
      <c r="S519" s="67"/>
      <c r="T519" s="67"/>
      <c r="U519" s="67"/>
    </row>
    <row r="520" spans="1:21" x14ac:dyDescent="0.25">
      <c r="A520" s="67"/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R520" s="67"/>
      <c r="S520" s="67"/>
      <c r="T520" s="67"/>
      <c r="U520" s="67"/>
    </row>
    <row r="521" spans="1:21" x14ac:dyDescent="0.25">
      <c r="A521" s="67"/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R521" s="67"/>
      <c r="S521" s="67"/>
      <c r="T521" s="67"/>
      <c r="U521" s="67"/>
    </row>
    <row r="522" spans="1:21" x14ac:dyDescent="0.25">
      <c r="A522" s="67"/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R522" s="67"/>
      <c r="S522" s="67"/>
      <c r="T522" s="67"/>
      <c r="U522" s="67"/>
    </row>
    <row r="523" spans="1:21" x14ac:dyDescent="0.25">
      <c r="A523" s="67"/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R523" s="67"/>
      <c r="S523" s="67"/>
      <c r="T523" s="67"/>
      <c r="U523" s="67"/>
    </row>
    <row r="524" spans="1:21" x14ac:dyDescent="0.25">
      <c r="A524" s="67"/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R524" s="67"/>
      <c r="S524" s="67"/>
      <c r="T524" s="67"/>
      <c r="U524" s="67"/>
    </row>
    <row r="525" spans="1:21" x14ac:dyDescent="0.25">
      <c r="A525" s="67"/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R525" s="67"/>
      <c r="S525" s="67"/>
      <c r="T525" s="67"/>
      <c r="U525" s="67"/>
    </row>
    <row r="526" spans="1:21" x14ac:dyDescent="0.25">
      <c r="A526" s="67"/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R526" s="67"/>
      <c r="S526" s="67"/>
      <c r="T526" s="67"/>
      <c r="U526" s="67"/>
    </row>
    <row r="527" spans="1:21" x14ac:dyDescent="0.25">
      <c r="A527" s="67"/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R527" s="67"/>
      <c r="S527" s="67"/>
      <c r="T527" s="67"/>
      <c r="U527" s="67"/>
    </row>
    <row r="528" spans="1:21" x14ac:dyDescent="0.25">
      <c r="A528" s="67"/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R528" s="67"/>
      <c r="S528" s="67"/>
      <c r="T528" s="67"/>
      <c r="U528" s="67"/>
    </row>
    <row r="529" spans="1:21" x14ac:dyDescent="0.25">
      <c r="A529" s="67"/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R529" s="67"/>
      <c r="S529" s="67"/>
      <c r="T529" s="67"/>
      <c r="U529" s="67"/>
    </row>
    <row r="530" spans="1:21" x14ac:dyDescent="0.25">
      <c r="A530" s="67"/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R530" s="67"/>
      <c r="S530" s="67"/>
      <c r="T530" s="67"/>
      <c r="U530" s="67"/>
    </row>
    <row r="531" spans="1:21" x14ac:dyDescent="0.25">
      <c r="A531" s="67"/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R531" s="67"/>
      <c r="S531" s="67"/>
      <c r="T531" s="67"/>
      <c r="U531" s="67"/>
    </row>
    <row r="532" spans="1:21" x14ac:dyDescent="0.25">
      <c r="A532" s="67"/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R532" s="67"/>
      <c r="S532" s="67"/>
      <c r="T532" s="67"/>
      <c r="U532" s="67"/>
    </row>
    <row r="533" spans="1:21" x14ac:dyDescent="0.25">
      <c r="A533" s="67"/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R533" s="67"/>
      <c r="S533" s="67"/>
      <c r="T533" s="67"/>
      <c r="U533" s="67"/>
    </row>
    <row r="534" spans="1:21" x14ac:dyDescent="0.25">
      <c r="A534" s="67"/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R534" s="67"/>
      <c r="S534" s="67"/>
      <c r="T534" s="67"/>
      <c r="U534" s="67"/>
    </row>
    <row r="535" spans="1:21" x14ac:dyDescent="0.25">
      <c r="A535" s="67"/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R535" s="67"/>
      <c r="S535" s="67"/>
      <c r="T535" s="67"/>
      <c r="U535" s="67"/>
    </row>
    <row r="536" spans="1:21" x14ac:dyDescent="0.25">
      <c r="A536" s="67"/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R536" s="67"/>
      <c r="S536" s="67"/>
      <c r="T536" s="67"/>
      <c r="U536" s="67"/>
    </row>
    <row r="537" spans="1:21" x14ac:dyDescent="0.25">
      <c r="A537" s="67"/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R537" s="67"/>
      <c r="S537" s="67"/>
      <c r="T537" s="67"/>
      <c r="U537" s="67"/>
    </row>
    <row r="538" spans="1:21" x14ac:dyDescent="0.25">
      <c r="A538" s="67"/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R538" s="67"/>
      <c r="S538" s="67"/>
      <c r="T538" s="67"/>
      <c r="U538" s="67"/>
    </row>
    <row r="539" spans="1:21" x14ac:dyDescent="0.25">
      <c r="A539" s="67"/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R539" s="67"/>
      <c r="S539" s="67"/>
      <c r="T539" s="67"/>
      <c r="U539" s="67"/>
    </row>
    <row r="540" spans="1:21" x14ac:dyDescent="0.25">
      <c r="A540" s="67"/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R540" s="67"/>
      <c r="S540" s="67"/>
      <c r="T540" s="67"/>
      <c r="U540" s="67"/>
    </row>
    <row r="541" spans="1:21" x14ac:dyDescent="0.25">
      <c r="A541" s="67"/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R541" s="67"/>
      <c r="S541" s="67"/>
      <c r="T541" s="67"/>
      <c r="U541" s="67"/>
    </row>
    <row r="542" spans="1:21" x14ac:dyDescent="0.25">
      <c r="A542" s="67"/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R542" s="67"/>
      <c r="S542" s="67"/>
      <c r="T542" s="67"/>
      <c r="U542" s="67"/>
    </row>
    <row r="543" spans="1:21" x14ac:dyDescent="0.25">
      <c r="A543" s="67"/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R543" s="67"/>
      <c r="S543" s="67"/>
      <c r="T543" s="67"/>
      <c r="U543" s="67"/>
    </row>
    <row r="544" spans="1:21" x14ac:dyDescent="0.25">
      <c r="A544" s="67"/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R544" s="67"/>
      <c r="S544" s="67"/>
      <c r="T544" s="67"/>
      <c r="U544" s="67"/>
    </row>
    <row r="545" spans="1:21" x14ac:dyDescent="0.25">
      <c r="A545" s="67"/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R545" s="67"/>
      <c r="S545" s="67"/>
      <c r="T545" s="67"/>
      <c r="U545" s="67"/>
    </row>
    <row r="546" spans="1:21" x14ac:dyDescent="0.25">
      <c r="A546" s="67"/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R546" s="67"/>
      <c r="S546" s="67"/>
      <c r="T546" s="67"/>
      <c r="U546" s="67"/>
    </row>
    <row r="547" spans="1:21" x14ac:dyDescent="0.25">
      <c r="A547" s="67"/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R547" s="67"/>
      <c r="S547" s="67"/>
      <c r="T547" s="67"/>
      <c r="U547" s="67"/>
    </row>
    <row r="548" spans="1:21" x14ac:dyDescent="0.25">
      <c r="A548" s="67"/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R548" s="67"/>
      <c r="S548" s="67"/>
      <c r="T548" s="67"/>
      <c r="U548" s="67"/>
    </row>
    <row r="549" spans="1:21" x14ac:dyDescent="0.25">
      <c r="A549" s="67"/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R549" s="67"/>
      <c r="S549" s="67"/>
      <c r="T549" s="67"/>
      <c r="U549" s="67"/>
    </row>
    <row r="550" spans="1:21" x14ac:dyDescent="0.25">
      <c r="A550" s="67"/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R550" s="67"/>
      <c r="S550" s="67"/>
      <c r="T550" s="67"/>
      <c r="U550" s="67"/>
    </row>
    <row r="551" spans="1:21" x14ac:dyDescent="0.25">
      <c r="A551" s="67"/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R551" s="67"/>
      <c r="S551" s="67"/>
      <c r="T551" s="67"/>
      <c r="U551" s="67"/>
    </row>
    <row r="552" spans="1:21" x14ac:dyDescent="0.25">
      <c r="A552" s="67"/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R552" s="67"/>
      <c r="S552" s="67"/>
      <c r="T552" s="67"/>
      <c r="U552" s="67"/>
    </row>
    <row r="553" spans="1:21" x14ac:dyDescent="0.25">
      <c r="A553" s="67"/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R553" s="67"/>
      <c r="S553" s="67"/>
      <c r="T553" s="67"/>
      <c r="U553" s="67"/>
    </row>
    <row r="554" spans="1:21" x14ac:dyDescent="0.25">
      <c r="A554" s="67"/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R554" s="67"/>
      <c r="S554" s="67"/>
      <c r="T554" s="67"/>
      <c r="U554" s="67"/>
    </row>
    <row r="555" spans="1:21" x14ac:dyDescent="0.25">
      <c r="A555" s="67"/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R555" s="67"/>
      <c r="S555" s="67"/>
      <c r="T555" s="67"/>
      <c r="U555" s="67"/>
    </row>
    <row r="556" spans="1:21" x14ac:dyDescent="0.25">
      <c r="A556" s="67"/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R556" s="67"/>
      <c r="S556" s="67"/>
      <c r="T556" s="67"/>
      <c r="U556" s="67"/>
    </row>
    <row r="557" spans="1:21" x14ac:dyDescent="0.25">
      <c r="A557" s="67"/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R557" s="67"/>
      <c r="S557" s="67"/>
      <c r="T557" s="67"/>
      <c r="U557" s="67"/>
    </row>
    <row r="558" spans="1:21" x14ac:dyDescent="0.25">
      <c r="A558" s="67"/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R558" s="67"/>
      <c r="S558" s="67"/>
      <c r="T558" s="67"/>
      <c r="U558" s="67"/>
    </row>
    <row r="559" spans="1:21" x14ac:dyDescent="0.25">
      <c r="A559" s="67"/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R559" s="67"/>
      <c r="S559" s="67"/>
      <c r="T559" s="67"/>
      <c r="U559" s="67"/>
    </row>
    <row r="560" spans="1:21" x14ac:dyDescent="0.25">
      <c r="A560" s="67"/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R560" s="67"/>
      <c r="S560" s="67"/>
      <c r="T560" s="67"/>
      <c r="U560" s="67"/>
    </row>
    <row r="561" spans="1:21" x14ac:dyDescent="0.25">
      <c r="A561" s="67"/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R561" s="67"/>
      <c r="S561" s="67"/>
      <c r="T561" s="67"/>
      <c r="U561" s="67"/>
    </row>
    <row r="562" spans="1:21" x14ac:dyDescent="0.25">
      <c r="A562" s="67"/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R562" s="67"/>
      <c r="S562" s="67"/>
      <c r="T562" s="67"/>
      <c r="U562" s="67"/>
    </row>
    <row r="563" spans="1:21" x14ac:dyDescent="0.25">
      <c r="A563" s="67"/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R563" s="67"/>
      <c r="S563" s="67"/>
      <c r="T563" s="67"/>
      <c r="U563" s="67"/>
    </row>
    <row r="564" spans="1:21" x14ac:dyDescent="0.25">
      <c r="A564" s="67"/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R564" s="67"/>
      <c r="S564" s="67"/>
      <c r="T564" s="67"/>
      <c r="U564" s="67"/>
    </row>
    <row r="565" spans="1:21" x14ac:dyDescent="0.25">
      <c r="A565" s="67"/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R565" s="67"/>
      <c r="S565" s="67"/>
      <c r="T565" s="67"/>
      <c r="U565" s="67"/>
    </row>
    <row r="566" spans="1:21" x14ac:dyDescent="0.25">
      <c r="A566" s="67"/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R566" s="67"/>
      <c r="S566" s="67"/>
      <c r="T566" s="67"/>
      <c r="U566" s="67"/>
    </row>
    <row r="567" spans="1:21" x14ac:dyDescent="0.25">
      <c r="A567" s="67"/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R567" s="67"/>
      <c r="S567" s="67"/>
      <c r="T567" s="67"/>
      <c r="U567" s="67"/>
    </row>
    <row r="568" spans="1:21" x14ac:dyDescent="0.25">
      <c r="A568" s="67"/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R568" s="67"/>
      <c r="S568" s="67"/>
      <c r="T568" s="67"/>
      <c r="U568" s="67"/>
    </row>
    <row r="569" spans="1:21" x14ac:dyDescent="0.25">
      <c r="A569" s="67"/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R569" s="67"/>
      <c r="S569" s="67"/>
      <c r="T569" s="67"/>
      <c r="U569" s="67"/>
    </row>
    <row r="570" spans="1:21" x14ac:dyDescent="0.25">
      <c r="A570" s="67"/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R570" s="67"/>
      <c r="S570" s="67"/>
      <c r="T570" s="67"/>
      <c r="U570" s="67"/>
    </row>
    <row r="571" spans="1:21" x14ac:dyDescent="0.25">
      <c r="A571" s="67"/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R571" s="67"/>
      <c r="S571" s="67"/>
      <c r="T571" s="67"/>
      <c r="U571" s="67"/>
    </row>
    <row r="572" spans="1:21" x14ac:dyDescent="0.25">
      <c r="A572" s="67"/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R572" s="67"/>
      <c r="S572" s="67"/>
      <c r="T572" s="67"/>
      <c r="U572" s="67"/>
    </row>
    <row r="573" spans="1:21" x14ac:dyDescent="0.25">
      <c r="A573" s="67"/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R573" s="67"/>
      <c r="S573" s="67"/>
      <c r="T573" s="67"/>
      <c r="U573" s="67"/>
    </row>
    <row r="574" spans="1:21" x14ac:dyDescent="0.25">
      <c r="A574" s="67"/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R574" s="67"/>
      <c r="S574" s="67"/>
      <c r="T574" s="67"/>
      <c r="U574" s="67"/>
    </row>
    <row r="575" spans="1:21" x14ac:dyDescent="0.25">
      <c r="A575" s="67"/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R575" s="67"/>
      <c r="S575" s="67"/>
      <c r="T575" s="67"/>
      <c r="U575" s="67"/>
    </row>
    <row r="576" spans="1:21" x14ac:dyDescent="0.25">
      <c r="A576" s="67"/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R576" s="67"/>
      <c r="S576" s="67"/>
      <c r="T576" s="67"/>
      <c r="U576" s="67"/>
    </row>
    <row r="577" spans="1:21" x14ac:dyDescent="0.25">
      <c r="A577" s="67"/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R577" s="67"/>
      <c r="S577" s="67"/>
      <c r="T577" s="67"/>
      <c r="U577" s="67"/>
    </row>
    <row r="578" spans="1:21" x14ac:dyDescent="0.25">
      <c r="A578" s="67"/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R578" s="67"/>
      <c r="S578" s="67"/>
      <c r="T578" s="67"/>
      <c r="U578" s="67"/>
    </row>
    <row r="579" spans="1:21" x14ac:dyDescent="0.25">
      <c r="A579" s="67"/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R579" s="67"/>
      <c r="S579" s="67"/>
      <c r="T579" s="67"/>
      <c r="U579" s="67"/>
    </row>
    <row r="580" spans="1:21" x14ac:dyDescent="0.25">
      <c r="A580" s="67"/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R580" s="67"/>
      <c r="S580" s="67"/>
      <c r="T580" s="67"/>
      <c r="U580" s="67"/>
    </row>
    <row r="581" spans="1:21" x14ac:dyDescent="0.25">
      <c r="A581" s="67"/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R581" s="67"/>
      <c r="S581" s="67"/>
      <c r="T581" s="67"/>
      <c r="U581" s="67"/>
    </row>
    <row r="582" spans="1:21" x14ac:dyDescent="0.25">
      <c r="A582" s="67"/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R582" s="67"/>
      <c r="S582" s="67"/>
      <c r="T582" s="67"/>
      <c r="U582" s="67"/>
    </row>
    <row r="583" spans="1:21" x14ac:dyDescent="0.25">
      <c r="A583" s="67"/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R583" s="67"/>
      <c r="S583" s="67"/>
      <c r="T583" s="67"/>
      <c r="U583" s="67"/>
    </row>
    <row r="584" spans="1:21" x14ac:dyDescent="0.25">
      <c r="A584" s="67"/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R584" s="67"/>
      <c r="S584" s="67"/>
      <c r="T584" s="67"/>
      <c r="U584" s="67"/>
    </row>
    <row r="585" spans="1:21" x14ac:dyDescent="0.25">
      <c r="A585" s="67"/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R585" s="67"/>
      <c r="S585" s="67"/>
      <c r="T585" s="67"/>
      <c r="U585" s="67"/>
    </row>
    <row r="586" spans="1:21" x14ac:dyDescent="0.25">
      <c r="A586" s="67"/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R586" s="67"/>
      <c r="S586" s="67"/>
      <c r="T586" s="67"/>
      <c r="U586" s="67"/>
    </row>
    <row r="587" spans="1:21" x14ac:dyDescent="0.25">
      <c r="A587" s="67"/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R587" s="67"/>
      <c r="S587" s="67"/>
      <c r="T587" s="67"/>
      <c r="U587" s="67"/>
    </row>
    <row r="588" spans="1:21" x14ac:dyDescent="0.25">
      <c r="A588" s="67"/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R588" s="67"/>
      <c r="S588" s="67"/>
      <c r="T588" s="67"/>
      <c r="U588" s="67"/>
    </row>
    <row r="589" spans="1:21" x14ac:dyDescent="0.25">
      <c r="A589" s="67"/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R589" s="67"/>
      <c r="S589" s="67"/>
      <c r="T589" s="67"/>
      <c r="U589" s="67"/>
    </row>
    <row r="590" spans="1:21" x14ac:dyDescent="0.25">
      <c r="A590" s="67"/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R590" s="67"/>
      <c r="S590" s="67"/>
      <c r="T590" s="67"/>
      <c r="U590" s="67"/>
    </row>
    <row r="591" spans="1:21" x14ac:dyDescent="0.25">
      <c r="A591" s="67"/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R591" s="67"/>
      <c r="S591" s="67"/>
      <c r="T591" s="67"/>
      <c r="U591" s="67"/>
    </row>
    <row r="592" spans="1:21" x14ac:dyDescent="0.25">
      <c r="A592" s="67"/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R592" s="67"/>
      <c r="S592" s="67"/>
      <c r="T592" s="67"/>
      <c r="U592" s="67"/>
    </row>
    <row r="593" spans="1:21" x14ac:dyDescent="0.25">
      <c r="A593" s="67"/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R593" s="67"/>
      <c r="S593" s="67"/>
      <c r="T593" s="67"/>
      <c r="U593" s="67"/>
    </row>
    <row r="594" spans="1:21" x14ac:dyDescent="0.25">
      <c r="A594" s="67"/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R594" s="67"/>
      <c r="S594" s="67"/>
      <c r="T594" s="67"/>
      <c r="U594" s="67"/>
    </row>
    <row r="595" spans="1:21" x14ac:dyDescent="0.25">
      <c r="A595" s="67"/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R595" s="67"/>
      <c r="S595" s="67"/>
      <c r="T595" s="67"/>
      <c r="U595" s="67"/>
    </row>
    <row r="596" spans="1:21" x14ac:dyDescent="0.25">
      <c r="A596" s="67"/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R596" s="67"/>
      <c r="S596" s="67"/>
      <c r="T596" s="67"/>
      <c r="U596" s="67"/>
    </row>
    <row r="597" spans="1:21" x14ac:dyDescent="0.25">
      <c r="A597" s="67"/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R597" s="67"/>
      <c r="S597" s="67"/>
      <c r="T597" s="67"/>
      <c r="U597" s="67"/>
    </row>
    <row r="598" spans="1:21" x14ac:dyDescent="0.25">
      <c r="A598" s="67"/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R598" s="67"/>
      <c r="S598" s="67"/>
      <c r="T598" s="67"/>
      <c r="U598" s="67"/>
    </row>
    <row r="599" spans="1:21" x14ac:dyDescent="0.25">
      <c r="A599" s="67"/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R599" s="67"/>
      <c r="S599" s="67"/>
      <c r="T599" s="67"/>
      <c r="U599" s="67"/>
    </row>
    <row r="600" spans="1:21" x14ac:dyDescent="0.25">
      <c r="A600" s="67"/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R600" s="67"/>
      <c r="S600" s="67"/>
      <c r="T600" s="67"/>
      <c r="U600" s="67"/>
    </row>
    <row r="601" spans="1:21" x14ac:dyDescent="0.25">
      <c r="A601" s="67"/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R601" s="67"/>
      <c r="S601" s="67"/>
      <c r="T601" s="67"/>
      <c r="U601" s="67"/>
    </row>
    <row r="602" spans="1:21" x14ac:dyDescent="0.25">
      <c r="A602" s="67"/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R602" s="67"/>
      <c r="S602" s="67"/>
      <c r="T602" s="67"/>
      <c r="U602" s="67"/>
    </row>
    <row r="603" spans="1:21" x14ac:dyDescent="0.25">
      <c r="A603" s="67"/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R603" s="67"/>
      <c r="S603" s="67"/>
      <c r="T603" s="67"/>
      <c r="U603" s="67"/>
    </row>
    <row r="604" spans="1:21" x14ac:dyDescent="0.25">
      <c r="A604" s="67"/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R604" s="67"/>
      <c r="S604" s="67"/>
      <c r="T604" s="67"/>
      <c r="U604" s="67"/>
    </row>
    <row r="605" spans="1:21" x14ac:dyDescent="0.25">
      <c r="A605" s="67"/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R605" s="67"/>
      <c r="S605" s="67"/>
      <c r="T605" s="67"/>
      <c r="U605" s="67"/>
    </row>
    <row r="606" spans="1:21" x14ac:dyDescent="0.25">
      <c r="A606" s="67"/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R606" s="67"/>
      <c r="S606" s="67"/>
      <c r="T606" s="67"/>
      <c r="U606" s="67"/>
    </row>
    <row r="607" spans="1:21" x14ac:dyDescent="0.25">
      <c r="A607" s="67"/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R607" s="67"/>
      <c r="S607" s="67"/>
      <c r="T607" s="67"/>
      <c r="U607" s="67"/>
    </row>
    <row r="608" spans="1:21" x14ac:dyDescent="0.25">
      <c r="A608" s="67"/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R608" s="67"/>
      <c r="S608" s="67"/>
      <c r="T608" s="67"/>
      <c r="U608" s="67"/>
    </row>
    <row r="609" spans="1:21" x14ac:dyDescent="0.25">
      <c r="A609" s="67"/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R609" s="67"/>
      <c r="S609" s="67"/>
      <c r="T609" s="67"/>
      <c r="U609" s="67"/>
    </row>
    <row r="610" spans="1:21" x14ac:dyDescent="0.25">
      <c r="A610" s="67"/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R610" s="67"/>
      <c r="S610" s="67"/>
      <c r="T610" s="67"/>
      <c r="U610" s="67"/>
    </row>
    <row r="611" spans="1:21" x14ac:dyDescent="0.25">
      <c r="A611" s="67"/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R611" s="67"/>
      <c r="S611" s="67"/>
      <c r="T611" s="67"/>
      <c r="U611" s="67"/>
    </row>
    <row r="612" spans="1:21" x14ac:dyDescent="0.25">
      <c r="A612" s="67"/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R612" s="67"/>
      <c r="S612" s="67"/>
      <c r="T612" s="67"/>
      <c r="U612" s="67"/>
    </row>
    <row r="613" spans="1:21" x14ac:dyDescent="0.25">
      <c r="A613" s="67"/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R613" s="67"/>
      <c r="S613" s="67"/>
      <c r="T613" s="67"/>
      <c r="U613" s="67"/>
    </row>
    <row r="614" spans="1:21" x14ac:dyDescent="0.25">
      <c r="A614" s="67"/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R614" s="67"/>
      <c r="S614" s="67"/>
      <c r="T614" s="67"/>
      <c r="U614" s="67"/>
    </row>
    <row r="615" spans="1:21" x14ac:dyDescent="0.25">
      <c r="A615" s="67"/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R615" s="67"/>
      <c r="S615" s="67"/>
      <c r="T615" s="67"/>
      <c r="U615" s="67"/>
    </row>
    <row r="616" spans="1:21" x14ac:dyDescent="0.25">
      <c r="A616" s="67"/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R616" s="67"/>
      <c r="S616" s="67"/>
      <c r="T616" s="67"/>
      <c r="U616" s="67"/>
    </row>
    <row r="617" spans="1:21" x14ac:dyDescent="0.25">
      <c r="A617" s="67"/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R617" s="67"/>
      <c r="S617" s="67"/>
      <c r="T617" s="67"/>
      <c r="U617" s="67"/>
    </row>
    <row r="618" spans="1:21" x14ac:dyDescent="0.25">
      <c r="A618" s="67"/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R618" s="67"/>
      <c r="S618" s="67"/>
      <c r="T618" s="67"/>
      <c r="U618" s="67"/>
    </row>
    <row r="619" spans="1:21" x14ac:dyDescent="0.25">
      <c r="A619" s="67"/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R619" s="67"/>
      <c r="S619" s="67"/>
      <c r="T619" s="67"/>
      <c r="U619" s="67"/>
    </row>
    <row r="620" spans="1:21" x14ac:dyDescent="0.25">
      <c r="A620" s="67"/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R620" s="67"/>
      <c r="S620" s="67"/>
      <c r="T620" s="67"/>
      <c r="U620" s="67"/>
    </row>
    <row r="621" spans="1:21" x14ac:dyDescent="0.25">
      <c r="A621" s="67"/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R621" s="67"/>
      <c r="S621" s="67"/>
      <c r="T621" s="67"/>
      <c r="U621" s="67"/>
    </row>
    <row r="622" spans="1:21" x14ac:dyDescent="0.25">
      <c r="A622" s="67"/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R622" s="67"/>
      <c r="S622" s="67"/>
      <c r="T622" s="67"/>
      <c r="U622" s="67"/>
    </row>
    <row r="623" spans="1:21" x14ac:dyDescent="0.25">
      <c r="A623" s="67"/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R623" s="67"/>
      <c r="S623" s="67"/>
      <c r="T623" s="67"/>
      <c r="U623" s="67"/>
    </row>
    <row r="624" spans="1:21" x14ac:dyDescent="0.25">
      <c r="A624" s="67"/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R624" s="67"/>
      <c r="S624" s="67"/>
      <c r="T624" s="67"/>
      <c r="U624" s="67"/>
    </row>
    <row r="625" spans="1:21" x14ac:dyDescent="0.25">
      <c r="A625" s="67"/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R625" s="67"/>
      <c r="S625" s="67"/>
      <c r="T625" s="67"/>
      <c r="U625" s="67"/>
    </row>
    <row r="626" spans="1:21" x14ac:dyDescent="0.25">
      <c r="A626" s="67"/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R626" s="67"/>
      <c r="S626" s="67"/>
      <c r="T626" s="67"/>
      <c r="U626" s="67"/>
    </row>
    <row r="627" spans="1:21" x14ac:dyDescent="0.25">
      <c r="A627" s="67"/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R627" s="67"/>
      <c r="S627" s="67"/>
      <c r="T627" s="67"/>
      <c r="U627" s="67"/>
    </row>
    <row r="628" spans="1:21" x14ac:dyDescent="0.25">
      <c r="A628" s="67"/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R628" s="67"/>
      <c r="S628" s="67"/>
      <c r="T628" s="67"/>
      <c r="U628" s="67"/>
    </row>
    <row r="629" spans="1:21" x14ac:dyDescent="0.25">
      <c r="A629" s="67"/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R629" s="67"/>
      <c r="S629" s="67"/>
      <c r="T629" s="67"/>
      <c r="U629" s="67"/>
    </row>
    <row r="630" spans="1:21" x14ac:dyDescent="0.25">
      <c r="A630" s="67"/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R630" s="67"/>
      <c r="S630" s="67"/>
      <c r="T630" s="67"/>
      <c r="U630" s="67"/>
    </row>
    <row r="631" spans="1:21" x14ac:dyDescent="0.25">
      <c r="A631" s="67"/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R631" s="67"/>
      <c r="S631" s="67"/>
      <c r="T631" s="67"/>
      <c r="U631" s="67"/>
    </row>
    <row r="632" spans="1:21" x14ac:dyDescent="0.25">
      <c r="A632" s="67"/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R632" s="67"/>
      <c r="S632" s="67"/>
      <c r="T632" s="67"/>
      <c r="U632" s="67"/>
    </row>
    <row r="633" spans="1:21" x14ac:dyDescent="0.25">
      <c r="A633" s="67"/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R633" s="67"/>
      <c r="S633" s="67"/>
      <c r="T633" s="67"/>
      <c r="U633" s="67"/>
    </row>
    <row r="634" spans="1:21" x14ac:dyDescent="0.25">
      <c r="A634" s="67"/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R634" s="67"/>
      <c r="S634" s="67"/>
      <c r="T634" s="67"/>
      <c r="U634" s="67"/>
    </row>
    <row r="635" spans="1:21" x14ac:dyDescent="0.25">
      <c r="A635" s="67"/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R635" s="67"/>
      <c r="S635" s="67"/>
      <c r="T635" s="67"/>
      <c r="U635" s="67"/>
    </row>
    <row r="636" spans="1:21" x14ac:dyDescent="0.25">
      <c r="A636" s="67"/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R636" s="67"/>
      <c r="S636" s="67"/>
      <c r="T636" s="67"/>
      <c r="U636" s="67"/>
    </row>
    <row r="637" spans="1:21" x14ac:dyDescent="0.25">
      <c r="A637" s="67"/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R637" s="67"/>
      <c r="S637" s="67"/>
      <c r="T637" s="67"/>
      <c r="U637" s="67"/>
    </row>
    <row r="638" spans="1:21" x14ac:dyDescent="0.25">
      <c r="A638" s="67"/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R638" s="67"/>
      <c r="S638" s="67"/>
      <c r="T638" s="67"/>
      <c r="U638" s="67"/>
    </row>
    <row r="639" spans="1:21" x14ac:dyDescent="0.25">
      <c r="A639" s="67"/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R639" s="67"/>
      <c r="S639" s="67"/>
      <c r="T639" s="67"/>
      <c r="U639" s="67"/>
    </row>
    <row r="640" spans="1:21" x14ac:dyDescent="0.25">
      <c r="A640" s="67"/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R640" s="67"/>
      <c r="S640" s="67"/>
      <c r="T640" s="67"/>
      <c r="U640" s="67"/>
    </row>
    <row r="641" spans="1:21" x14ac:dyDescent="0.25">
      <c r="A641" s="67"/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R641" s="67"/>
      <c r="S641" s="67"/>
      <c r="T641" s="67"/>
      <c r="U641" s="67"/>
    </row>
    <row r="642" spans="1:21" x14ac:dyDescent="0.25">
      <c r="A642" s="67"/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R642" s="67"/>
      <c r="S642" s="67"/>
      <c r="T642" s="67"/>
      <c r="U642" s="67"/>
    </row>
    <row r="643" spans="1:21" x14ac:dyDescent="0.25">
      <c r="A643" s="67"/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R643" s="67"/>
      <c r="S643" s="67"/>
      <c r="T643" s="67"/>
      <c r="U643" s="67"/>
    </row>
    <row r="644" spans="1:21" x14ac:dyDescent="0.25">
      <c r="A644" s="67"/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R644" s="67"/>
      <c r="S644" s="67"/>
      <c r="T644" s="67"/>
      <c r="U644" s="67"/>
    </row>
    <row r="645" spans="1:21" x14ac:dyDescent="0.25">
      <c r="A645" s="67"/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R645" s="67"/>
      <c r="S645" s="67"/>
      <c r="T645" s="67"/>
      <c r="U645" s="67"/>
    </row>
    <row r="646" spans="1:21" x14ac:dyDescent="0.25">
      <c r="A646" s="67"/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R646" s="67"/>
      <c r="S646" s="67"/>
      <c r="T646" s="67"/>
      <c r="U646" s="67"/>
    </row>
    <row r="647" spans="1:21" x14ac:dyDescent="0.25">
      <c r="A647" s="67"/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R647" s="67"/>
      <c r="S647" s="67"/>
      <c r="T647" s="67"/>
      <c r="U647" s="67"/>
    </row>
    <row r="648" spans="1:21" x14ac:dyDescent="0.25">
      <c r="A648" s="67"/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R648" s="67"/>
      <c r="S648" s="67"/>
      <c r="T648" s="67"/>
      <c r="U648" s="67"/>
    </row>
    <row r="649" spans="1:21" x14ac:dyDescent="0.25">
      <c r="A649" s="67"/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R649" s="67"/>
      <c r="S649" s="67"/>
      <c r="T649" s="67"/>
      <c r="U649" s="67"/>
    </row>
    <row r="650" spans="1:21" x14ac:dyDescent="0.25">
      <c r="A650" s="67"/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R650" s="67"/>
      <c r="S650" s="67"/>
      <c r="T650" s="67"/>
      <c r="U650" s="67"/>
    </row>
    <row r="651" spans="1:21" x14ac:dyDescent="0.25">
      <c r="A651" s="67"/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R651" s="67"/>
      <c r="S651" s="67"/>
      <c r="T651" s="67"/>
      <c r="U651" s="67"/>
    </row>
    <row r="652" spans="1:21" x14ac:dyDescent="0.25">
      <c r="A652" s="67"/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R652" s="67"/>
      <c r="S652" s="67"/>
      <c r="T652" s="67"/>
      <c r="U652" s="67"/>
    </row>
    <row r="653" spans="1:21" x14ac:dyDescent="0.25">
      <c r="A653" s="67"/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R653" s="67"/>
      <c r="S653" s="67"/>
      <c r="T653" s="67"/>
      <c r="U653" s="67"/>
    </row>
    <row r="654" spans="1:21" x14ac:dyDescent="0.25">
      <c r="A654" s="67"/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R654" s="67"/>
      <c r="S654" s="67"/>
      <c r="T654" s="67"/>
      <c r="U654" s="67"/>
    </row>
    <row r="655" spans="1:21" x14ac:dyDescent="0.25">
      <c r="A655" s="67"/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R655" s="67"/>
      <c r="S655" s="67"/>
      <c r="T655" s="67"/>
      <c r="U655" s="67"/>
    </row>
    <row r="656" spans="1:21" x14ac:dyDescent="0.25">
      <c r="A656" s="67"/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R656" s="67"/>
      <c r="S656" s="67"/>
      <c r="T656" s="67"/>
      <c r="U656" s="67"/>
    </row>
    <row r="657" spans="1:21" x14ac:dyDescent="0.25">
      <c r="A657" s="67"/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R657" s="67"/>
      <c r="S657" s="67"/>
      <c r="T657" s="67"/>
      <c r="U657" s="67"/>
    </row>
    <row r="658" spans="1:21" x14ac:dyDescent="0.25">
      <c r="A658" s="67"/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R658" s="67"/>
      <c r="S658" s="67"/>
      <c r="T658" s="67"/>
      <c r="U658" s="67"/>
    </row>
    <row r="659" spans="1:21" x14ac:dyDescent="0.25">
      <c r="A659" s="67"/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R659" s="67"/>
      <c r="S659" s="67"/>
      <c r="T659" s="67"/>
      <c r="U659" s="67"/>
    </row>
    <row r="660" spans="1:21" x14ac:dyDescent="0.25">
      <c r="A660" s="67"/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R660" s="67"/>
      <c r="S660" s="67"/>
      <c r="T660" s="67"/>
      <c r="U660" s="67"/>
    </row>
    <row r="661" spans="1:21" x14ac:dyDescent="0.25">
      <c r="A661" s="67"/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R661" s="67"/>
      <c r="S661" s="67"/>
      <c r="T661" s="67"/>
      <c r="U661" s="67"/>
    </row>
    <row r="662" spans="1:21" x14ac:dyDescent="0.25">
      <c r="A662" s="67"/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R662" s="67"/>
      <c r="S662" s="67"/>
      <c r="T662" s="67"/>
      <c r="U662" s="67"/>
    </row>
    <row r="663" spans="1:21" x14ac:dyDescent="0.25">
      <c r="A663" s="67"/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R663" s="67"/>
      <c r="S663" s="67"/>
      <c r="T663" s="67"/>
      <c r="U663" s="67"/>
    </row>
    <row r="664" spans="1:21" x14ac:dyDescent="0.25">
      <c r="A664" s="67"/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R664" s="67"/>
      <c r="S664" s="67"/>
      <c r="T664" s="67"/>
      <c r="U664" s="67"/>
    </row>
    <row r="665" spans="1:21" x14ac:dyDescent="0.25">
      <c r="A665" s="67"/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R665" s="67"/>
      <c r="S665" s="67"/>
      <c r="T665" s="67"/>
      <c r="U665" s="67"/>
    </row>
    <row r="666" spans="1:21" x14ac:dyDescent="0.25">
      <c r="A666" s="67"/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R666" s="67"/>
      <c r="S666" s="67"/>
      <c r="T666" s="67"/>
      <c r="U666" s="67"/>
    </row>
    <row r="667" spans="1:21" x14ac:dyDescent="0.25">
      <c r="A667" s="67"/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R667" s="67"/>
      <c r="S667" s="67"/>
      <c r="T667" s="67"/>
      <c r="U667" s="67"/>
    </row>
    <row r="668" spans="1:21" x14ac:dyDescent="0.25">
      <c r="A668" s="67"/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R668" s="67"/>
      <c r="S668" s="67"/>
      <c r="T668" s="67"/>
      <c r="U668" s="67"/>
    </row>
    <row r="669" spans="1:21" x14ac:dyDescent="0.25">
      <c r="A669" s="67"/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R669" s="67"/>
      <c r="S669" s="67"/>
      <c r="T669" s="67"/>
      <c r="U669" s="67"/>
    </row>
    <row r="670" spans="1:21" x14ac:dyDescent="0.25">
      <c r="A670" s="67"/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R670" s="67"/>
      <c r="S670" s="67"/>
      <c r="T670" s="67"/>
      <c r="U670" s="67"/>
    </row>
    <row r="671" spans="1:21" x14ac:dyDescent="0.25">
      <c r="A671" s="67"/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R671" s="67"/>
      <c r="S671" s="67"/>
      <c r="T671" s="67"/>
      <c r="U671" s="67"/>
    </row>
    <row r="672" spans="1:21" x14ac:dyDescent="0.25">
      <c r="A672" s="67"/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R672" s="67"/>
      <c r="S672" s="67"/>
      <c r="T672" s="67"/>
      <c r="U672" s="67"/>
    </row>
    <row r="673" spans="1:21" x14ac:dyDescent="0.25">
      <c r="A673" s="67"/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R673" s="67"/>
      <c r="S673" s="67"/>
      <c r="T673" s="67"/>
      <c r="U673" s="67"/>
    </row>
    <row r="674" spans="1:21" x14ac:dyDescent="0.25">
      <c r="A674" s="67"/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R674" s="67"/>
      <c r="S674" s="67"/>
      <c r="T674" s="67"/>
      <c r="U674" s="67"/>
    </row>
    <row r="675" spans="1:21" x14ac:dyDescent="0.25">
      <c r="A675" s="67"/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R675" s="67"/>
      <c r="S675" s="67"/>
      <c r="T675" s="67"/>
      <c r="U675" s="67"/>
    </row>
    <row r="676" spans="1:21" x14ac:dyDescent="0.25">
      <c r="A676" s="67"/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R676" s="67"/>
      <c r="S676" s="67"/>
      <c r="T676" s="67"/>
      <c r="U676" s="67"/>
    </row>
    <row r="677" spans="1:21" x14ac:dyDescent="0.25">
      <c r="A677" s="67"/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R677" s="67"/>
      <c r="S677" s="67"/>
      <c r="T677" s="67"/>
      <c r="U677" s="67"/>
    </row>
    <row r="678" spans="1:21" x14ac:dyDescent="0.25">
      <c r="A678" s="67"/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R678" s="67"/>
      <c r="S678" s="67"/>
      <c r="T678" s="67"/>
      <c r="U678" s="67"/>
    </row>
    <row r="679" spans="1:21" x14ac:dyDescent="0.25">
      <c r="A679" s="67"/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R679" s="67"/>
      <c r="S679" s="67"/>
      <c r="T679" s="67"/>
      <c r="U679" s="67"/>
    </row>
    <row r="680" spans="1:21" x14ac:dyDescent="0.25">
      <c r="A680" s="67"/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R680" s="67"/>
      <c r="S680" s="67"/>
      <c r="T680" s="67"/>
      <c r="U680" s="67"/>
    </row>
    <row r="681" spans="1:21" x14ac:dyDescent="0.25">
      <c r="A681" s="67"/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R681" s="67"/>
      <c r="S681" s="67"/>
      <c r="T681" s="67"/>
      <c r="U681" s="67"/>
    </row>
    <row r="682" spans="1:21" x14ac:dyDescent="0.25">
      <c r="A682" s="67"/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R682" s="67"/>
      <c r="S682" s="67"/>
      <c r="T682" s="67"/>
      <c r="U682" s="67"/>
    </row>
    <row r="683" spans="1:21" x14ac:dyDescent="0.25">
      <c r="A683" s="67"/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R683" s="67"/>
      <c r="S683" s="67"/>
      <c r="T683" s="67"/>
      <c r="U683" s="67"/>
    </row>
    <row r="684" spans="1:21" x14ac:dyDescent="0.25">
      <c r="A684" s="67"/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R684" s="67"/>
      <c r="S684" s="67"/>
      <c r="T684" s="67"/>
      <c r="U684" s="67"/>
    </row>
    <row r="685" spans="1:21" x14ac:dyDescent="0.25">
      <c r="A685" s="67"/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R685" s="67"/>
      <c r="S685" s="67"/>
      <c r="T685" s="67"/>
      <c r="U685" s="67"/>
    </row>
    <row r="686" spans="1:21" x14ac:dyDescent="0.25">
      <c r="A686" s="67"/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R686" s="67"/>
      <c r="S686" s="67"/>
      <c r="T686" s="67"/>
      <c r="U686" s="67"/>
    </row>
    <row r="687" spans="1:21" x14ac:dyDescent="0.25">
      <c r="A687" s="67"/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R687" s="67"/>
      <c r="S687" s="67"/>
      <c r="T687" s="67"/>
      <c r="U687" s="67"/>
    </row>
    <row r="688" spans="1:21" x14ac:dyDescent="0.25">
      <c r="A688" s="67"/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R688" s="67"/>
      <c r="S688" s="67"/>
      <c r="T688" s="67"/>
      <c r="U688" s="67"/>
    </row>
    <row r="689" spans="1:21" x14ac:dyDescent="0.25">
      <c r="A689" s="67"/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R689" s="67"/>
      <c r="S689" s="67"/>
      <c r="T689" s="67"/>
      <c r="U689" s="67"/>
    </row>
    <row r="690" spans="1:21" x14ac:dyDescent="0.25">
      <c r="A690" s="67"/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R690" s="67"/>
      <c r="S690" s="67"/>
      <c r="T690" s="67"/>
      <c r="U690" s="67"/>
    </row>
    <row r="691" spans="1:21" x14ac:dyDescent="0.25">
      <c r="A691" s="67"/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R691" s="67"/>
      <c r="S691" s="67"/>
      <c r="T691" s="67"/>
      <c r="U691" s="67"/>
    </row>
    <row r="692" spans="1:21" x14ac:dyDescent="0.25">
      <c r="A692" s="67"/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R692" s="67"/>
      <c r="S692" s="67"/>
      <c r="T692" s="67"/>
      <c r="U692" s="67"/>
    </row>
    <row r="693" spans="1:21" x14ac:dyDescent="0.25">
      <c r="A693" s="67"/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R693" s="67"/>
      <c r="S693" s="67"/>
      <c r="T693" s="67"/>
      <c r="U693" s="67"/>
    </row>
    <row r="694" spans="1:21" x14ac:dyDescent="0.25">
      <c r="A694" s="67"/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R694" s="67"/>
      <c r="S694" s="67"/>
      <c r="T694" s="67"/>
      <c r="U694" s="67"/>
    </row>
    <row r="695" spans="1:21" x14ac:dyDescent="0.25">
      <c r="A695" s="67"/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R695" s="67"/>
      <c r="S695" s="67"/>
      <c r="T695" s="67"/>
      <c r="U695" s="67"/>
    </row>
    <row r="696" spans="1:21" x14ac:dyDescent="0.25">
      <c r="A696" s="67"/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R696" s="67"/>
      <c r="S696" s="67"/>
      <c r="T696" s="67"/>
      <c r="U696" s="67"/>
    </row>
    <row r="697" spans="1:21" x14ac:dyDescent="0.25">
      <c r="A697" s="67"/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R697" s="67"/>
      <c r="S697" s="67"/>
      <c r="T697" s="67"/>
      <c r="U697" s="67"/>
    </row>
    <row r="698" spans="1:21" x14ac:dyDescent="0.25">
      <c r="A698" s="67"/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R698" s="67"/>
      <c r="S698" s="67"/>
      <c r="T698" s="67"/>
      <c r="U698" s="67"/>
    </row>
    <row r="699" spans="1:21" x14ac:dyDescent="0.25">
      <c r="A699" s="67"/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R699" s="67"/>
      <c r="S699" s="67"/>
      <c r="T699" s="67"/>
      <c r="U699" s="67"/>
    </row>
    <row r="700" spans="1:21" x14ac:dyDescent="0.25">
      <c r="A700" s="67"/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R700" s="67"/>
      <c r="S700" s="67"/>
      <c r="T700" s="67"/>
      <c r="U700" s="67"/>
    </row>
    <row r="701" spans="1:21" x14ac:dyDescent="0.25">
      <c r="A701" s="67"/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R701" s="67"/>
      <c r="S701" s="67"/>
      <c r="T701" s="67"/>
      <c r="U701" s="67"/>
    </row>
    <row r="702" spans="1:21" x14ac:dyDescent="0.25">
      <c r="A702" s="67"/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R702" s="67"/>
      <c r="S702" s="67"/>
      <c r="T702" s="67"/>
      <c r="U702" s="67"/>
    </row>
    <row r="703" spans="1:21" x14ac:dyDescent="0.25">
      <c r="A703" s="67"/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R703" s="67"/>
      <c r="S703" s="67"/>
      <c r="T703" s="67"/>
      <c r="U703" s="67"/>
    </row>
    <row r="704" spans="1:21" x14ac:dyDescent="0.25">
      <c r="A704" s="67"/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R704" s="67"/>
      <c r="S704" s="67"/>
      <c r="T704" s="67"/>
      <c r="U704" s="67"/>
    </row>
    <row r="705" spans="1:21" x14ac:dyDescent="0.25">
      <c r="A705" s="67"/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R705" s="67"/>
      <c r="S705" s="67"/>
      <c r="T705" s="67"/>
      <c r="U705" s="67"/>
    </row>
    <row r="706" spans="1:21" x14ac:dyDescent="0.25">
      <c r="A706" s="67"/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R706" s="67"/>
      <c r="S706" s="67"/>
      <c r="T706" s="67"/>
      <c r="U706" s="67"/>
    </row>
    <row r="707" spans="1:21" x14ac:dyDescent="0.25">
      <c r="A707" s="67"/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R707" s="67"/>
      <c r="S707" s="67"/>
      <c r="T707" s="67"/>
      <c r="U707" s="67"/>
    </row>
    <row r="708" spans="1:21" x14ac:dyDescent="0.25">
      <c r="A708" s="67"/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R708" s="67"/>
      <c r="S708" s="67"/>
      <c r="T708" s="67"/>
      <c r="U708" s="67"/>
    </row>
    <row r="709" spans="1:21" x14ac:dyDescent="0.25">
      <c r="A709" s="67"/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R709" s="67"/>
      <c r="S709" s="67"/>
      <c r="T709" s="67"/>
      <c r="U709" s="67"/>
    </row>
    <row r="710" spans="1:21" x14ac:dyDescent="0.25">
      <c r="A710" s="67"/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R710" s="67"/>
      <c r="S710" s="67"/>
      <c r="T710" s="67"/>
      <c r="U710" s="67"/>
    </row>
    <row r="711" spans="1:21" x14ac:dyDescent="0.25">
      <c r="A711" s="67"/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R711" s="67"/>
      <c r="S711" s="67"/>
      <c r="T711" s="67"/>
      <c r="U711" s="67"/>
    </row>
    <row r="712" spans="1:21" x14ac:dyDescent="0.25">
      <c r="A712" s="67"/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R712" s="67"/>
      <c r="S712" s="67"/>
      <c r="T712" s="67"/>
      <c r="U712" s="67"/>
    </row>
    <row r="713" spans="1:21" x14ac:dyDescent="0.25">
      <c r="A713" s="67"/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R713" s="67"/>
      <c r="S713" s="67"/>
      <c r="T713" s="67"/>
      <c r="U713" s="67"/>
    </row>
    <row r="714" spans="1:21" x14ac:dyDescent="0.25">
      <c r="A714" s="67"/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R714" s="67"/>
      <c r="S714" s="67"/>
      <c r="T714" s="67"/>
      <c r="U714" s="67"/>
    </row>
    <row r="715" spans="1:21" x14ac:dyDescent="0.25">
      <c r="A715" s="67"/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R715" s="67"/>
      <c r="S715" s="67"/>
      <c r="T715" s="67"/>
      <c r="U715" s="67"/>
    </row>
    <row r="716" spans="1:21" x14ac:dyDescent="0.25">
      <c r="A716" s="67"/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R716" s="67"/>
      <c r="S716" s="67"/>
      <c r="T716" s="67"/>
      <c r="U716" s="67"/>
    </row>
    <row r="717" spans="1:21" x14ac:dyDescent="0.25">
      <c r="A717" s="67"/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R717" s="67"/>
      <c r="S717" s="67"/>
      <c r="T717" s="67"/>
      <c r="U717" s="67"/>
    </row>
    <row r="718" spans="1:21" x14ac:dyDescent="0.25">
      <c r="A718" s="67"/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R718" s="67"/>
      <c r="S718" s="67"/>
      <c r="T718" s="67"/>
      <c r="U718" s="67"/>
    </row>
    <row r="719" spans="1:21" x14ac:dyDescent="0.25">
      <c r="A719" s="67"/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R719" s="67"/>
      <c r="S719" s="67"/>
      <c r="T719" s="67"/>
      <c r="U719" s="67"/>
    </row>
    <row r="720" spans="1:21" x14ac:dyDescent="0.25">
      <c r="A720" s="67"/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R720" s="67"/>
      <c r="S720" s="67"/>
      <c r="T720" s="67"/>
      <c r="U720" s="67"/>
    </row>
    <row r="721" spans="1:21" x14ac:dyDescent="0.25">
      <c r="A721" s="67"/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R721" s="67"/>
      <c r="S721" s="67"/>
      <c r="T721" s="67"/>
      <c r="U721" s="67"/>
    </row>
    <row r="722" spans="1:21" x14ac:dyDescent="0.25">
      <c r="A722" s="67"/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R722" s="67"/>
      <c r="S722" s="67"/>
      <c r="T722" s="67"/>
      <c r="U722" s="67"/>
    </row>
    <row r="723" spans="1:21" x14ac:dyDescent="0.25">
      <c r="A723" s="67"/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R723" s="67"/>
      <c r="S723" s="67"/>
      <c r="T723" s="67"/>
      <c r="U723" s="67"/>
    </row>
    <row r="724" spans="1:21" x14ac:dyDescent="0.25">
      <c r="A724" s="67"/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R724" s="67"/>
      <c r="S724" s="67"/>
      <c r="T724" s="67"/>
      <c r="U724" s="67"/>
    </row>
    <row r="725" spans="1:21" x14ac:dyDescent="0.25">
      <c r="A725" s="67"/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R725" s="67"/>
      <c r="S725" s="67"/>
      <c r="T725" s="67"/>
      <c r="U725" s="67"/>
    </row>
    <row r="726" spans="1:21" x14ac:dyDescent="0.25">
      <c r="A726" s="67"/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R726" s="67"/>
      <c r="S726" s="67"/>
      <c r="T726" s="67"/>
      <c r="U726" s="67"/>
    </row>
    <row r="727" spans="1:21" x14ac:dyDescent="0.25">
      <c r="A727" s="67"/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R727" s="67"/>
      <c r="S727" s="67"/>
      <c r="T727" s="67"/>
      <c r="U727" s="67"/>
    </row>
    <row r="728" spans="1:21" x14ac:dyDescent="0.25">
      <c r="A728" s="67"/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R728" s="67"/>
      <c r="S728" s="67"/>
      <c r="T728" s="67"/>
      <c r="U728" s="67"/>
    </row>
    <row r="729" spans="1:21" x14ac:dyDescent="0.25">
      <c r="A729" s="67"/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R729" s="67"/>
      <c r="S729" s="67"/>
      <c r="T729" s="67"/>
      <c r="U729" s="67"/>
    </row>
    <row r="730" spans="1:21" x14ac:dyDescent="0.25">
      <c r="A730" s="67"/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R730" s="67"/>
      <c r="S730" s="67"/>
      <c r="T730" s="67"/>
      <c r="U730" s="67"/>
    </row>
    <row r="731" spans="1:21" x14ac:dyDescent="0.25">
      <c r="A731" s="67"/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R731" s="67"/>
      <c r="S731" s="67"/>
      <c r="T731" s="67"/>
      <c r="U731" s="67"/>
    </row>
    <row r="732" spans="1:21" x14ac:dyDescent="0.25">
      <c r="A732" s="67"/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R732" s="67"/>
      <c r="S732" s="67"/>
      <c r="T732" s="67"/>
      <c r="U732" s="67"/>
    </row>
    <row r="733" spans="1:21" x14ac:dyDescent="0.25">
      <c r="A733" s="67"/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R733" s="67"/>
      <c r="S733" s="67"/>
      <c r="T733" s="67"/>
      <c r="U733" s="67"/>
    </row>
    <row r="734" spans="1:21" x14ac:dyDescent="0.25">
      <c r="A734" s="67"/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R734" s="67"/>
      <c r="S734" s="67"/>
      <c r="T734" s="67"/>
      <c r="U734" s="67"/>
    </row>
    <row r="735" spans="1:21" x14ac:dyDescent="0.25">
      <c r="A735" s="67"/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R735" s="67"/>
      <c r="S735" s="67"/>
      <c r="T735" s="67"/>
      <c r="U735" s="67"/>
    </row>
    <row r="736" spans="1:21" x14ac:dyDescent="0.25">
      <c r="A736" s="67"/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R736" s="67"/>
      <c r="S736" s="67"/>
      <c r="T736" s="67"/>
      <c r="U736" s="67"/>
    </row>
    <row r="737" spans="1:21" x14ac:dyDescent="0.25">
      <c r="A737" s="67"/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R737" s="67"/>
      <c r="S737" s="67"/>
      <c r="T737" s="67"/>
      <c r="U737" s="67"/>
    </row>
    <row r="738" spans="1:21" x14ac:dyDescent="0.25">
      <c r="A738" s="67"/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R738" s="67"/>
      <c r="S738" s="67"/>
      <c r="T738" s="67"/>
      <c r="U738" s="67"/>
    </row>
    <row r="739" spans="1:21" x14ac:dyDescent="0.25">
      <c r="A739" s="67"/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R739" s="67"/>
      <c r="S739" s="67"/>
      <c r="T739" s="67"/>
      <c r="U739" s="67"/>
    </row>
    <row r="740" spans="1:21" x14ac:dyDescent="0.25">
      <c r="A740" s="67"/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R740" s="67"/>
      <c r="S740" s="67"/>
      <c r="T740" s="67"/>
      <c r="U740" s="67"/>
    </row>
    <row r="741" spans="1:21" x14ac:dyDescent="0.25">
      <c r="A741" s="67"/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R741" s="67"/>
      <c r="S741" s="67"/>
      <c r="T741" s="67"/>
      <c r="U741" s="67"/>
    </row>
    <row r="742" spans="1:21" x14ac:dyDescent="0.25">
      <c r="A742" s="67"/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R742" s="67"/>
      <c r="S742" s="67"/>
      <c r="T742" s="67"/>
      <c r="U742" s="67"/>
    </row>
    <row r="743" spans="1:21" x14ac:dyDescent="0.25">
      <c r="A743" s="67"/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R743" s="67"/>
      <c r="S743" s="67"/>
      <c r="T743" s="67"/>
      <c r="U743" s="67"/>
    </row>
    <row r="744" spans="1:21" x14ac:dyDescent="0.25">
      <c r="A744" s="67"/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R744" s="67"/>
      <c r="S744" s="67"/>
      <c r="T744" s="67"/>
      <c r="U744" s="67"/>
    </row>
    <row r="745" spans="1:21" x14ac:dyDescent="0.25">
      <c r="A745" s="67"/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R745" s="67"/>
      <c r="S745" s="67"/>
      <c r="T745" s="67"/>
      <c r="U745" s="67"/>
    </row>
    <row r="746" spans="1:21" x14ac:dyDescent="0.25">
      <c r="A746" s="67"/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R746" s="67"/>
      <c r="S746" s="67"/>
      <c r="T746" s="67"/>
      <c r="U746" s="67"/>
    </row>
    <row r="747" spans="1:21" x14ac:dyDescent="0.25">
      <c r="A747" s="67"/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R747" s="67"/>
      <c r="S747" s="67"/>
      <c r="T747" s="67"/>
      <c r="U747" s="67"/>
    </row>
    <row r="748" spans="1:21" x14ac:dyDescent="0.25">
      <c r="A748" s="67"/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R748" s="67"/>
      <c r="S748" s="67"/>
      <c r="T748" s="67"/>
      <c r="U748" s="67"/>
    </row>
    <row r="749" spans="1:21" x14ac:dyDescent="0.25">
      <c r="A749" s="67"/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R749" s="67"/>
      <c r="S749" s="67"/>
      <c r="T749" s="67"/>
      <c r="U749" s="67"/>
    </row>
    <row r="750" spans="1:21" x14ac:dyDescent="0.25">
      <c r="A750" s="67"/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R750" s="67"/>
      <c r="S750" s="67"/>
      <c r="T750" s="67"/>
      <c r="U750" s="67"/>
    </row>
    <row r="751" spans="1:21" x14ac:dyDescent="0.25">
      <c r="A751" s="67"/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R751" s="67"/>
      <c r="S751" s="67"/>
      <c r="T751" s="67"/>
      <c r="U751" s="67"/>
    </row>
    <row r="752" spans="1:21" x14ac:dyDescent="0.25">
      <c r="A752" s="67"/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R752" s="67"/>
      <c r="S752" s="67"/>
      <c r="T752" s="67"/>
      <c r="U752" s="67"/>
    </row>
    <row r="753" spans="1:21" x14ac:dyDescent="0.25">
      <c r="A753" s="67"/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R753" s="67"/>
      <c r="S753" s="67"/>
      <c r="T753" s="67"/>
      <c r="U753" s="67"/>
    </row>
    <row r="754" spans="1:21" x14ac:dyDescent="0.25">
      <c r="A754" s="67"/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R754" s="67"/>
      <c r="S754" s="67"/>
      <c r="T754" s="67"/>
      <c r="U754" s="67"/>
    </row>
    <row r="755" spans="1:21" x14ac:dyDescent="0.25">
      <c r="A755" s="67"/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R755" s="67"/>
      <c r="S755" s="67"/>
      <c r="T755" s="67"/>
      <c r="U755" s="67"/>
    </row>
    <row r="756" spans="1:21" x14ac:dyDescent="0.25">
      <c r="A756" s="67"/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R756" s="67"/>
      <c r="S756" s="67"/>
      <c r="T756" s="67"/>
      <c r="U756" s="67"/>
    </row>
    <row r="757" spans="1:21" x14ac:dyDescent="0.25">
      <c r="A757" s="67"/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R757" s="67"/>
      <c r="S757" s="67"/>
      <c r="T757" s="67"/>
      <c r="U757" s="67"/>
    </row>
    <row r="758" spans="1:21" x14ac:dyDescent="0.25">
      <c r="A758" s="67"/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R758" s="67"/>
      <c r="S758" s="67"/>
      <c r="T758" s="67"/>
      <c r="U758" s="67"/>
    </row>
    <row r="759" spans="1:21" x14ac:dyDescent="0.25">
      <c r="A759" s="67"/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R759" s="67"/>
      <c r="S759" s="67"/>
      <c r="T759" s="67"/>
      <c r="U759" s="67"/>
    </row>
    <row r="760" spans="1:21" x14ac:dyDescent="0.25">
      <c r="A760" s="67"/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R760" s="67"/>
      <c r="S760" s="67"/>
      <c r="T760" s="67"/>
      <c r="U760" s="67"/>
    </row>
    <row r="761" spans="1:21" x14ac:dyDescent="0.25">
      <c r="A761" s="67"/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R761" s="67"/>
      <c r="S761" s="67"/>
      <c r="T761" s="67"/>
      <c r="U761" s="67"/>
    </row>
    <row r="762" spans="1:21" x14ac:dyDescent="0.25">
      <c r="A762" s="67"/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R762" s="67"/>
      <c r="S762" s="67"/>
      <c r="T762" s="67"/>
      <c r="U762" s="67"/>
    </row>
    <row r="763" spans="1:21" x14ac:dyDescent="0.25">
      <c r="A763" s="67"/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R763" s="67"/>
      <c r="S763" s="67"/>
      <c r="T763" s="67"/>
      <c r="U763" s="67"/>
    </row>
    <row r="764" spans="1:21" x14ac:dyDescent="0.25">
      <c r="A764" s="67"/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R764" s="67"/>
      <c r="S764" s="67"/>
      <c r="T764" s="67"/>
      <c r="U764" s="67"/>
    </row>
    <row r="765" spans="1:21" x14ac:dyDescent="0.25">
      <c r="A765" s="67"/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R765" s="67"/>
      <c r="S765" s="67"/>
      <c r="T765" s="67"/>
      <c r="U765" s="67"/>
    </row>
    <row r="766" spans="1:21" x14ac:dyDescent="0.25">
      <c r="A766" s="67"/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R766" s="67"/>
      <c r="S766" s="67"/>
      <c r="T766" s="67"/>
      <c r="U766" s="67"/>
    </row>
    <row r="767" spans="1:21" x14ac:dyDescent="0.25">
      <c r="A767" s="67"/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R767" s="67"/>
      <c r="S767" s="67"/>
      <c r="T767" s="67"/>
      <c r="U767" s="67"/>
    </row>
    <row r="768" spans="1:21" x14ac:dyDescent="0.25">
      <c r="A768" s="67"/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R768" s="67"/>
      <c r="S768" s="67"/>
      <c r="T768" s="67"/>
      <c r="U768" s="67"/>
    </row>
    <row r="769" spans="1:21" x14ac:dyDescent="0.25">
      <c r="A769" s="67"/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R769" s="67"/>
      <c r="S769" s="67"/>
      <c r="T769" s="67"/>
      <c r="U769" s="67"/>
    </row>
    <row r="770" spans="1:21" x14ac:dyDescent="0.25">
      <c r="A770" s="67"/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R770" s="67"/>
      <c r="S770" s="67"/>
      <c r="T770" s="67"/>
      <c r="U770" s="67"/>
    </row>
    <row r="771" spans="1:21" x14ac:dyDescent="0.25">
      <c r="A771" s="67"/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R771" s="67"/>
      <c r="S771" s="67"/>
      <c r="T771" s="67"/>
      <c r="U771" s="67"/>
    </row>
    <row r="772" spans="1:21" x14ac:dyDescent="0.25">
      <c r="A772" s="67"/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R772" s="67"/>
      <c r="S772" s="67"/>
      <c r="T772" s="67"/>
      <c r="U772" s="67"/>
    </row>
    <row r="773" spans="1:21" x14ac:dyDescent="0.25">
      <c r="A773" s="67"/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R773" s="67"/>
      <c r="S773" s="67"/>
      <c r="T773" s="67"/>
      <c r="U773" s="67"/>
    </row>
    <row r="774" spans="1:21" x14ac:dyDescent="0.25">
      <c r="A774" s="67"/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R774" s="67"/>
      <c r="S774" s="67"/>
      <c r="T774" s="67"/>
      <c r="U774" s="67"/>
    </row>
    <row r="775" spans="1:21" x14ac:dyDescent="0.25">
      <c r="A775" s="67"/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R775" s="67"/>
      <c r="S775" s="67"/>
      <c r="T775" s="67"/>
      <c r="U775" s="67"/>
    </row>
    <row r="776" spans="1:21" x14ac:dyDescent="0.25">
      <c r="A776" s="67"/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R776" s="67"/>
      <c r="S776" s="67"/>
      <c r="T776" s="67"/>
      <c r="U776" s="67"/>
    </row>
    <row r="777" spans="1:21" x14ac:dyDescent="0.25">
      <c r="A777" s="67"/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R777" s="67"/>
      <c r="S777" s="67"/>
      <c r="T777" s="67"/>
      <c r="U777" s="67"/>
    </row>
    <row r="778" spans="1:21" x14ac:dyDescent="0.25">
      <c r="A778" s="67"/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R778" s="67"/>
      <c r="S778" s="67"/>
      <c r="T778" s="67"/>
      <c r="U778" s="67"/>
    </row>
    <row r="779" spans="1:21" x14ac:dyDescent="0.25">
      <c r="A779" s="67"/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R779" s="67"/>
      <c r="S779" s="67"/>
      <c r="T779" s="67"/>
      <c r="U779" s="67"/>
    </row>
    <row r="780" spans="1:21" x14ac:dyDescent="0.25">
      <c r="A780" s="67"/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R780" s="67"/>
      <c r="S780" s="67"/>
      <c r="T780" s="67"/>
      <c r="U780" s="67"/>
    </row>
    <row r="781" spans="1:21" x14ac:dyDescent="0.25">
      <c r="A781" s="67"/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R781" s="67"/>
      <c r="S781" s="67"/>
      <c r="T781" s="67"/>
      <c r="U781" s="67"/>
    </row>
    <row r="782" spans="1:21" x14ac:dyDescent="0.25">
      <c r="A782" s="67"/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R782" s="67"/>
      <c r="S782" s="67"/>
      <c r="T782" s="67"/>
      <c r="U782" s="67"/>
    </row>
    <row r="783" spans="1:21" x14ac:dyDescent="0.25">
      <c r="A783" s="67"/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R783" s="67"/>
      <c r="S783" s="67"/>
      <c r="T783" s="67"/>
      <c r="U783" s="67"/>
    </row>
    <row r="784" spans="1:21" x14ac:dyDescent="0.25">
      <c r="A784" s="67"/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R784" s="67"/>
      <c r="S784" s="67"/>
      <c r="T784" s="67"/>
      <c r="U784" s="67"/>
    </row>
    <row r="785" spans="1:21" x14ac:dyDescent="0.25">
      <c r="A785" s="67"/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R785" s="67"/>
      <c r="S785" s="67"/>
      <c r="T785" s="67"/>
      <c r="U785" s="67"/>
    </row>
    <row r="786" spans="1:21" x14ac:dyDescent="0.25">
      <c r="A786" s="67"/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R786" s="67"/>
      <c r="S786" s="67"/>
      <c r="T786" s="67"/>
      <c r="U786" s="67"/>
    </row>
    <row r="787" spans="1:21" x14ac:dyDescent="0.25">
      <c r="A787" s="67"/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R787" s="67"/>
      <c r="S787" s="67"/>
      <c r="T787" s="67"/>
      <c r="U787" s="67"/>
    </row>
    <row r="788" spans="1:21" x14ac:dyDescent="0.25">
      <c r="A788" s="67"/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R788" s="67"/>
      <c r="S788" s="67"/>
      <c r="T788" s="67"/>
      <c r="U788" s="67"/>
    </row>
    <row r="789" spans="1:21" x14ac:dyDescent="0.25">
      <c r="A789" s="67"/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R789" s="67"/>
      <c r="S789" s="67"/>
      <c r="T789" s="67"/>
      <c r="U789" s="67"/>
    </row>
    <row r="790" spans="1:21" x14ac:dyDescent="0.25">
      <c r="A790" s="67"/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R790" s="67"/>
      <c r="S790" s="67"/>
      <c r="T790" s="67"/>
      <c r="U790" s="67"/>
    </row>
    <row r="791" spans="1:21" x14ac:dyDescent="0.25">
      <c r="A791" s="67"/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R791" s="67"/>
      <c r="S791" s="67"/>
      <c r="T791" s="67"/>
      <c r="U791" s="67"/>
    </row>
    <row r="792" spans="1:21" x14ac:dyDescent="0.25">
      <c r="A792" s="67"/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R792" s="67"/>
      <c r="S792" s="67"/>
      <c r="T792" s="67"/>
      <c r="U792" s="67"/>
    </row>
    <row r="793" spans="1:21" x14ac:dyDescent="0.25">
      <c r="A793" s="67"/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R793" s="67"/>
      <c r="S793" s="67"/>
      <c r="T793" s="67"/>
      <c r="U793" s="67"/>
    </row>
    <row r="794" spans="1:21" x14ac:dyDescent="0.25">
      <c r="A794" s="67"/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R794" s="67"/>
      <c r="S794" s="67"/>
      <c r="T794" s="67"/>
      <c r="U794" s="67"/>
    </row>
    <row r="795" spans="1:21" x14ac:dyDescent="0.25">
      <c r="A795" s="67"/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R795" s="67"/>
      <c r="S795" s="67"/>
      <c r="T795" s="67"/>
      <c r="U795" s="67"/>
    </row>
    <row r="796" spans="1:21" x14ac:dyDescent="0.25">
      <c r="A796" s="67"/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R796" s="67"/>
      <c r="S796" s="67"/>
      <c r="T796" s="67"/>
      <c r="U796" s="67"/>
    </row>
    <row r="797" spans="1:21" x14ac:dyDescent="0.25">
      <c r="A797" s="67"/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R797" s="67"/>
      <c r="S797" s="67"/>
      <c r="T797" s="67"/>
      <c r="U797" s="67"/>
    </row>
    <row r="798" spans="1:21" x14ac:dyDescent="0.25">
      <c r="A798" s="67"/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R798" s="67"/>
      <c r="S798" s="67"/>
      <c r="T798" s="67"/>
      <c r="U798" s="67"/>
    </row>
    <row r="799" spans="1:21" x14ac:dyDescent="0.25">
      <c r="A799" s="67"/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R799" s="67"/>
      <c r="S799" s="67"/>
      <c r="T799" s="67"/>
      <c r="U799" s="67"/>
    </row>
    <row r="800" spans="1:21" x14ac:dyDescent="0.25">
      <c r="A800" s="67"/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R800" s="67"/>
      <c r="S800" s="67"/>
      <c r="T800" s="67"/>
      <c r="U800" s="67"/>
    </row>
    <row r="801" spans="1:21" x14ac:dyDescent="0.25">
      <c r="A801" s="67"/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R801" s="67"/>
      <c r="S801" s="67"/>
      <c r="T801" s="67"/>
      <c r="U801" s="67"/>
    </row>
    <row r="802" spans="1:21" x14ac:dyDescent="0.25">
      <c r="A802" s="67"/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R802" s="67"/>
      <c r="S802" s="67"/>
      <c r="T802" s="67"/>
      <c r="U802" s="67"/>
    </row>
    <row r="803" spans="1:21" x14ac:dyDescent="0.25">
      <c r="A803" s="67"/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R803" s="67"/>
      <c r="S803" s="67"/>
      <c r="T803" s="67"/>
      <c r="U803" s="67"/>
    </row>
    <row r="804" spans="1:21" x14ac:dyDescent="0.25">
      <c r="A804" s="67"/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R804" s="67"/>
      <c r="S804" s="67"/>
      <c r="T804" s="67"/>
      <c r="U804" s="67"/>
    </row>
    <row r="805" spans="1:21" x14ac:dyDescent="0.25">
      <c r="A805" s="67"/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R805" s="67"/>
      <c r="S805" s="67"/>
      <c r="T805" s="67"/>
      <c r="U805" s="67"/>
    </row>
    <row r="806" spans="1:21" x14ac:dyDescent="0.25">
      <c r="A806" s="67"/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R806" s="67"/>
      <c r="S806" s="67"/>
      <c r="T806" s="67"/>
      <c r="U806" s="67"/>
    </row>
    <row r="807" spans="1:21" x14ac:dyDescent="0.25">
      <c r="A807" s="67"/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R807" s="67"/>
      <c r="S807" s="67"/>
      <c r="T807" s="67"/>
      <c r="U807" s="67"/>
    </row>
    <row r="808" spans="1:21" x14ac:dyDescent="0.25">
      <c r="A808" s="67"/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R808" s="67"/>
      <c r="S808" s="67"/>
      <c r="T808" s="67"/>
      <c r="U808" s="67"/>
    </row>
    <row r="809" spans="1:21" x14ac:dyDescent="0.25">
      <c r="A809" s="67"/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R809" s="67"/>
      <c r="S809" s="67"/>
      <c r="T809" s="67"/>
      <c r="U809" s="67"/>
    </row>
    <row r="810" spans="1:21" x14ac:dyDescent="0.25">
      <c r="A810" s="67"/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R810" s="67"/>
      <c r="S810" s="67"/>
      <c r="T810" s="67"/>
      <c r="U810" s="67"/>
    </row>
    <row r="811" spans="1:21" x14ac:dyDescent="0.25">
      <c r="A811" s="67"/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R811" s="67"/>
      <c r="S811" s="67"/>
      <c r="T811" s="67"/>
      <c r="U811" s="67"/>
    </row>
    <row r="812" spans="1:21" x14ac:dyDescent="0.25">
      <c r="A812" s="67"/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R812" s="67"/>
      <c r="S812" s="67"/>
      <c r="T812" s="67"/>
      <c r="U812" s="67"/>
    </row>
    <row r="813" spans="1:21" x14ac:dyDescent="0.25">
      <c r="A813" s="67"/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R813" s="67"/>
      <c r="S813" s="67"/>
      <c r="T813" s="67"/>
      <c r="U813" s="67"/>
    </row>
    <row r="814" spans="1:21" x14ac:dyDescent="0.25">
      <c r="A814" s="67"/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R814" s="67"/>
      <c r="S814" s="67"/>
      <c r="T814" s="67"/>
      <c r="U814" s="67"/>
    </row>
    <row r="815" spans="1:21" x14ac:dyDescent="0.25">
      <c r="A815" s="67"/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R815" s="67"/>
      <c r="S815" s="67"/>
      <c r="T815" s="67"/>
      <c r="U815" s="67"/>
    </row>
    <row r="816" spans="1:21" x14ac:dyDescent="0.25">
      <c r="A816" s="67"/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R816" s="67"/>
      <c r="S816" s="67"/>
      <c r="T816" s="67"/>
      <c r="U816" s="67"/>
    </row>
    <row r="817" spans="1:21" x14ac:dyDescent="0.25">
      <c r="A817" s="67"/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R817" s="67"/>
      <c r="S817" s="67"/>
      <c r="T817" s="67"/>
      <c r="U817" s="67"/>
    </row>
    <row r="818" spans="1:21" x14ac:dyDescent="0.25">
      <c r="A818" s="67"/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R818" s="67"/>
      <c r="S818" s="67"/>
      <c r="T818" s="67"/>
      <c r="U818" s="67"/>
    </row>
    <row r="819" spans="1:21" x14ac:dyDescent="0.25">
      <c r="A819" s="67"/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R819" s="67"/>
      <c r="S819" s="67"/>
      <c r="T819" s="67"/>
      <c r="U819" s="67"/>
    </row>
    <row r="820" spans="1:21" x14ac:dyDescent="0.25">
      <c r="A820" s="67"/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R820" s="67"/>
      <c r="S820" s="67"/>
      <c r="T820" s="67"/>
      <c r="U820" s="67"/>
    </row>
    <row r="821" spans="1:21" x14ac:dyDescent="0.25">
      <c r="A821" s="67"/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R821" s="67"/>
      <c r="S821" s="67"/>
      <c r="T821" s="67"/>
      <c r="U821" s="67"/>
    </row>
    <row r="822" spans="1:21" x14ac:dyDescent="0.25">
      <c r="A822" s="67"/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R822" s="67"/>
      <c r="S822" s="67"/>
      <c r="T822" s="67"/>
      <c r="U822" s="67"/>
    </row>
    <row r="823" spans="1:21" x14ac:dyDescent="0.25">
      <c r="A823" s="67"/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R823" s="67"/>
      <c r="S823" s="67"/>
      <c r="T823" s="67"/>
      <c r="U823" s="67"/>
    </row>
    <row r="824" spans="1:21" x14ac:dyDescent="0.25">
      <c r="A824" s="67"/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R824" s="67"/>
      <c r="S824" s="67"/>
      <c r="T824" s="67"/>
      <c r="U824" s="67"/>
    </row>
    <row r="825" spans="1:21" x14ac:dyDescent="0.25">
      <c r="A825" s="67"/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R825" s="67"/>
      <c r="S825" s="67"/>
      <c r="T825" s="67"/>
      <c r="U825" s="67"/>
    </row>
    <row r="826" spans="1:21" x14ac:dyDescent="0.25">
      <c r="A826" s="67"/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R826" s="67"/>
      <c r="S826" s="67"/>
      <c r="T826" s="67"/>
      <c r="U826" s="67"/>
    </row>
    <row r="827" spans="1:21" x14ac:dyDescent="0.25">
      <c r="A827" s="67"/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R827" s="67"/>
      <c r="S827" s="67"/>
      <c r="T827" s="67"/>
      <c r="U827" s="67"/>
    </row>
    <row r="828" spans="1:21" x14ac:dyDescent="0.25">
      <c r="A828" s="67"/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R828" s="67"/>
      <c r="S828" s="67"/>
      <c r="T828" s="67"/>
      <c r="U828" s="67"/>
    </row>
    <row r="829" spans="1:21" x14ac:dyDescent="0.25">
      <c r="A829" s="67"/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R829" s="67"/>
      <c r="S829" s="67"/>
      <c r="T829" s="67"/>
      <c r="U829" s="67"/>
    </row>
    <row r="830" spans="1:21" x14ac:dyDescent="0.25">
      <c r="A830" s="67"/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R830" s="67"/>
      <c r="S830" s="67"/>
      <c r="T830" s="67"/>
      <c r="U830" s="67"/>
    </row>
    <row r="831" spans="1:21" x14ac:dyDescent="0.25">
      <c r="A831" s="67"/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R831" s="67"/>
      <c r="S831" s="67"/>
      <c r="T831" s="67"/>
      <c r="U831" s="67"/>
    </row>
    <row r="832" spans="1:21" x14ac:dyDescent="0.25">
      <c r="A832" s="67"/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R832" s="67"/>
      <c r="S832" s="67"/>
      <c r="T832" s="67"/>
      <c r="U832" s="67"/>
    </row>
    <row r="833" spans="1:21" x14ac:dyDescent="0.25">
      <c r="A833" s="67"/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R833" s="67"/>
      <c r="S833" s="67"/>
      <c r="T833" s="67"/>
      <c r="U833" s="67"/>
    </row>
    <row r="834" spans="1:21" x14ac:dyDescent="0.25">
      <c r="A834" s="67"/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R834" s="67"/>
      <c r="S834" s="67"/>
      <c r="T834" s="67"/>
      <c r="U834" s="67"/>
    </row>
    <row r="835" spans="1:21" x14ac:dyDescent="0.25">
      <c r="A835" s="67"/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R835" s="67"/>
      <c r="S835" s="67"/>
      <c r="T835" s="67"/>
      <c r="U835" s="67"/>
    </row>
    <row r="836" spans="1:21" x14ac:dyDescent="0.25">
      <c r="A836" s="67"/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R836" s="67"/>
      <c r="S836" s="67"/>
      <c r="T836" s="67"/>
      <c r="U836" s="67"/>
    </row>
    <row r="837" spans="1:21" x14ac:dyDescent="0.25">
      <c r="A837" s="67"/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R837" s="67"/>
      <c r="S837" s="67"/>
      <c r="T837" s="67"/>
      <c r="U837" s="67"/>
    </row>
    <row r="838" spans="1:21" x14ac:dyDescent="0.25">
      <c r="A838" s="67"/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R838" s="67"/>
      <c r="S838" s="67"/>
      <c r="T838" s="67"/>
      <c r="U838" s="67"/>
    </row>
    <row r="839" spans="1:21" x14ac:dyDescent="0.25">
      <c r="A839" s="67"/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R839" s="67"/>
      <c r="S839" s="67"/>
      <c r="T839" s="67"/>
      <c r="U839" s="67"/>
    </row>
    <row r="840" spans="1:21" x14ac:dyDescent="0.25">
      <c r="A840" s="67"/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R840" s="67"/>
      <c r="S840" s="67"/>
      <c r="T840" s="67"/>
      <c r="U840" s="67"/>
    </row>
    <row r="841" spans="1:21" x14ac:dyDescent="0.25">
      <c r="A841" s="67"/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R841" s="67"/>
      <c r="S841" s="67"/>
      <c r="T841" s="67"/>
      <c r="U841" s="67"/>
    </row>
    <row r="842" spans="1:21" x14ac:dyDescent="0.25">
      <c r="A842" s="67"/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R842" s="67"/>
      <c r="S842" s="67"/>
      <c r="T842" s="67"/>
      <c r="U842" s="67"/>
    </row>
    <row r="843" spans="1:21" x14ac:dyDescent="0.25">
      <c r="A843" s="67"/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R843" s="67"/>
      <c r="S843" s="67"/>
      <c r="T843" s="67"/>
      <c r="U843" s="67"/>
    </row>
    <row r="844" spans="1:21" x14ac:dyDescent="0.25">
      <c r="A844" s="67"/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R844" s="67"/>
      <c r="S844" s="67"/>
      <c r="T844" s="67"/>
      <c r="U844" s="67"/>
    </row>
    <row r="845" spans="1:21" x14ac:dyDescent="0.25">
      <c r="A845" s="67"/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R845" s="67"/>
      <c r="S845" s="67"/>
      <c r="T845" s="67"/>
      <c r="U845" s="67"/>
    </row>
    <row r="846" spans="1:21" x14ac:dyDescent="0.25">
      <c r="A846" s="67"/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R846" s="67"/>
      <c r="S846" s="67"/>
      <c r="T846" s="67"/>
      <c r="U846" s="67"/>
    </row>
    <row r="847" spans="1:21" x14ac:dyDescent="0.25">
      <c r="A847" s="67"/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R847" s="67"/>
      <c r="S847" s="67"/>
      <c r="T847" s="67"/>
      <c r="U847" s="67"/>
    </row>
    <row r="848" spans="1:21" x14ac:dyDescent="0.25">
      <c r="A848" s="67"/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R848" s="67"/>
      <c r="S848" s="67"/>
      <c r="T848" s="67"/>
      <c r="U848" s="67"/>
    </row>
    <row r="849" spans="1:21" x14ac:dyDescent="0.25">
      <c r="A849" s="67"/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R849" s="67"/>
      <c r="S849" s="67"/>
      <c r="T849" s="67"/>
      <c r="U849" s="67"/>
    </row>
    <row r="850" spans="1:21" x14ac:dyDescent="0.25">
      <c r="A850" s="67"/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R850" s="67"/>
      <c r="S850" s="67"/>
      <c r="T850" s="67"/>
      <c r="U850" s="67"/>
    </row>
    <row r="851" spans="1:21" x14ac:dyDescent="0.25">
      <c r="A851" s="67"/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R851" s="67"/>
      <c r="S851" s="67"/>
      <c r="T851" s="67"/>
      <c r="U851" s="67"/>
    </row>
    <row r="852" spans="1:21" x14ac:dyDescent="0.25">
      <c r="A852" s="67"/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R852" s="67"/>
      <c r="S852" s="67"/>
      <c r="T852" s="67"/>
      <c r="U852" s="67"/>
    </row>
    <row r="853" spans="1:21" x14ac:dyDescent="0.25">
      <c r="A853" s="67"/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R853" s="67"/>
      <c r="S853" s="67"/>
      <c r="T853" s="67"/>
      <c r="U853" s="67"/>
    </row>
    <row r="854" spans="1:21" x14ac:dyDescent="0.25">
      <c r="A854" s="67"/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R854" s="67"/>
      <c r="S854" s="67"/>
      <c r="T854" s="67"/>
      <c r="U854" s="67"/>
    </row>
    <row r="855" spans="1:21" x14ac:dyDescent="0.25">
      <c r="A855" s="67"/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R855" s="67"/>
      <c r="S855" s="67"/>
      <c r="T855" s="67"/>
      <c r="U855" s="67"/>
    </row>
    <row r="856" spans="1:21" x14ac:dyDescent="0.25">
      <c r="A856" s="67"/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R856" s="67"/>
      <c r="S856" s="67"/>
      <c r="T856" s="67"/>
      <c r="U856" s="67"/>
    </row>
    <row r="857" spans="1:21" x14ac:dyDescent="0.25">
      <c r="A857" s="67"/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R857" s="67"/>
      <c r="S857" s="67"/>
      <c r="T857" s="67"/>
      <c r="U857" s="67"/>
    </row>
    <row r="858" spans="1:21" x14ac:dyDescent="0.25">
      <c r="A858" s="67"/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R858" s="67"/>
      <c r="S858" s="67"/>
      <c r="T858" s="67"/>
      <c r="U858" s="67"/>
    </row>
    <row r="859" spans="1:21" x14ac:dyDescent="0.25">
      <c r="A859" s="67"/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R859" s="67"/>
      <c r="S859" s="67"/>
      <c r="T859" s="67"/>
      <c r="U859" s="67"/>
    </row>
    <row r="860" spans="1:21" x14ac:dyDescent="0.25">
      <c r="A860" s="67"/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R860" s="67"/>
      <c r="S860" s="67"/>
      <c r="T860" s="67"/>
      <c r="U860" s="67"/>
    </row>
    <row r="861" spans="1:21" x14ac:dyDescent="0.25">
      <c r="A861" s="67"/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R861" s="67"/>
      <c r="S861" s="67"/>
      <c r="T861" s="67"/>
      <c r="U861" s="67"/>
    </row>
    <row r="862" spans="1:21" x14ac:dyDescent="0.25">
      <c r="A862" s="67"/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R862" s="67"/>
      <c r="S862" s="67"/>
      <c r="T862" s="67"/>
      <c r="U862" s="67"/>
    </row>
    <row r="863" spans="1:21" x14ac:dyDescent="0.25">
      <c r="A863" s="67"/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R863" s="67"/>
      <c r="S863" s="67"/>
      <c r="T863" s="67"/>
      <c r="U863" s="67"/>
    </row>
    <row r="864" spans="1:21" x14ac:dyDescent="0.25">
      <c r="A864" s="67"/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R864" s="67"/>
      <c r="S864" s="67"/>
      <c r="T864" s="67"/>
      <c r="U864" s="67"/>
    </row>
    <row r="865" spans="1:21" x14ac:dyDescent="0.25">
      <c r="A865" s="67"/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R865" s="67"/>
      <c r="S865" s="67"/>
      <c r="T865" s="67"/>
      <c r="U865" s="67"/>
    </row>
    <row r="866" spans="1:21" x14ac:dyDescent="0.25">
      <c r="A866" s="67"/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R866" s="67"/>
      <c r="S866" s="67"/>
      <c r="T866" s="67"/>
      <c r="U866" s="67"/>
    </row>
    <row r="867" spans="1:21" x14ac:dyDescent="0.25">
      <c r="A867" s="67"/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R867" s="67"/>
      <c r="S867" s="67"/>
      <c r="T867" s="67"/>
      <c r="U867" s="67"/>
    </row>
    <row r="868" spans="1:21" x14ac:dyDescent="0.25">
      <c r="A868" s="67"/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R868" s="67"/>
      <c r="S868" s="67"/>
      <c r="T868" s="67"/>
      <c r="U868" s="67"/>
    </row>
    <row r="869" spans="1:21" x14ac:dyDescent="0.25">
      <c r="A869" s="67"/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R869" s="67"/>
      <c r="S869" s="67"/>
      <c r="T869" s="67"/>
      <c r="U869" s="67"/>
    </row>
    <row r="870" spans="1:21" x14ac:dyDescent="0.25">
      <c r="A870" s="67"/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R870" s="67"/>
      <c r="S870" s="67"/>
      <c r="T870" s="67"/>
      <c r="U870" s="67"/>
    </row>
    <row r="871" spans="1:21" x14ac:dyDescent="0.25">
      <c r="A871" s="67"/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R871" s="67"/>
      <c r="S871" s="67"/>
      <c r="T871" s="67"/>
      <c r="U871" s="67"/>
    </row>
    <row r="872" spans="1:21" x14ac:dyDescent="0.25">
      <c r="A872" s="67"/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R872" s="67"/>
      <c r="S872" s="67"/>
      <c r="T872" s="67"/>
      <c r="U872" s="67"/>
    </row>
    <row r="873" spans="1:21" x14ac:dyDescent="0.25">
      <c r="A873" s="67"/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R873" s="67"/>
      <c r="S873" s="67"/>
      <c r="T873" s="67"/>
      <c r="U873" s="67"/>
    </row>
    <row r="874" spans="1:21" x14ac:dyDescent="0.25">
      <c r="A874" s="67"/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R874" s="67"/>
      <c r="S874" s="67"/>
      <c r="T874" s="67"/>
      <c r="U874" s="67"/>
    </row>
    <row r="875" spans="1:21" x14ac:dyDescent="0.25">
      <c r="A875" s="67"/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R875" s="67"/>
      <c r="S875" s="67"/>
      <c r="T875" s="67"/>
      <c r="U875" s="67"/>
    </row>
    <row r="876" spans="1:21" x14ac:dyDescent="0.25">
      <c r="A876" s="67"/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R876" s="67"/>
      <c r="S876" s="67"/>
      <c r="T876" s="67"/>
      <c r="U876" s="67"/>
    </row>
    <row r="877" spans="1:21" x14ac:dyDescent="0.25">
      <c r="A877" s="67"/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R877" s="67"/>
      <c r="S877" s="67"/>
      <c r="T877" s="67"/>
      <c r="U877" s="67"/>
    </row>
    <row r="878" spans="1:21" x14ac:dyDescent="0.25">
      <c r="A878" s="67"/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R878" s="67"/>
      <c r="S878" s="67"/>
      <c r="T878" s="67"/>
      <c r="U878" s="67"/>
    </row>
    <row r="879" spans="1:21" x14ac:dyDescent="0.25">
      <c r="A879" s="67"/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R879" s="67"/>
      <c r="S879" s="67"/>
      <c r="T879" s="67"/>
      <c r="U879" s="67"/>
    </row>
    <row r="880" spans="1:21" x14ac:dyDescent="0.25">
      <c r="A880" s="67"/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R880" s="67"/>
      <c r="S880" s="67"/>
      <c r="T880" s="67"/>
      <c r="U880" s="67"/>
    </row>
    <row r="881" spans="1:21" x14ac:dyDescent="0.25">
      <c r="A881" s="67"/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R881" s="67"/>
      <c r="S881" s="67"/>
      <c r="T881" s="67"/>
      <c r="U881" s="67"/>
    </row>
    <row r="882" spans="1:21" x14ac:dyDescent="0.25">
      <c r="A882" s="67"/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R882" s="67"/>
      <c r="S882" s="67"/>
      <c r="T882" s="67"/>
      <c r="U882" s="67"/>
    </row>
    <row r="883" spans="1:21" x14ac:dyDescent="0.25">
      <c r="A883" s="67"/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R883" s="67"/>
      <c r="S883" s="67"/>
      <c r="T883" s="67"/>
      <c r="U883" s="67"/>
    </row>
    <row r="884" spans="1:21" x14ac:dyDescent="0.25">
      <c r="A884" s="67"/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R884" s="67"/>
      <c r="S884" s="67"/>
      <c r="T884" s="67"/>
      <c r="U884" s="67"/>
    </row>
    <row r="885" spans="1:21" x14ac:dyDescent="0.25">
      <c r="A885" s="67"/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R885" s="67"/>
      <c r="S885" s="67"/>
      <c r="T885" s="67"/>
      <c r="U885" s="67"/>
    </row>
    <row r="886" spans="1:21" x14ac:dyDescent="0.25">
      <c r="A886" s="67"/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R886" s="67"/>
      <c r="S886" s="67"/>
      <c r="T886" s="67"/>
      <c r="U886" s="67"/>
    </row>
    <row r="887" spans="1:21" x14ac:dyDescent="0.25">
      <c r="A887" s="67"/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R887" s="67"/>
      <c r="S887" s="67"/>
      <c r="T887" s="67"/>
      <c r="U887" s="67"/>
    </row>
    <row r="888" spans="1:21" x14ac:dyDescent="0.25">
      <c r="A888" s="67"/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R888" s="67"/>
      <c r="S888" s="67"/>
      <c r="T888" s="67"/>
      <c r="U888" s="67"/>
    </row>
    <row r="889" spans="1:21" x14ac:dyDescent="0.25">
      <c r="A889" s="67"/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R889" s="67"/>
      <c r="S889" s="67"/>
      <c r="T889" s="67"/>
      <c r="U889" s="67"/>
    </row>
    <row r="890" spans="1:21" x14ac:dyDescent="0.25">
      <c r="A890" s="67"/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R890" s="67"/>
      <c r="S890" s="67"/>
      <c r="T890" s="67"/>
      <c r="U890" s="67"/>
    </row>
    <row r="891" spans="1:21" x14ac:dyDescent="0.25">
      <c r="A891" s="67"/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R891" s="67"/>
      <c r="S891" s="67"/>
      <c r="T891" s="67"/>
      <c r="U891" s="67"/>
    </row>
    <row r="892" spans="1:21" x14ac:dyDescent="0.25">
      <c r="A892" s="67"/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R892" s="67"/>
      <c r="S892" s="67"/>
      <c r="T892" s="67"/>
      <c r="U892" s="67"/>
    </row>
    <row r="893" spans="1:21" x14ac:dyDescent="0.25">
      <c r="A893" s="67"/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R893" s="67"/>
      <c r="S893" s="67"/>
      <c r="T893" s="67"/>
      <c r="U893" s="67"/>
    </row>
    <row r="894" spans="1:21" x14ac:dyDescent="0.25">
      <c r="A894" s="67"/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R894" s="67"/>
      <c r="S894" s="67"/>
      <c r="T894" s="67"/>
      <c r="U894" s="67"/>
    </row>
    <row r="895" spans="1:21" x14ac:dyDescent="0.25">
      <c r="A895" s="67"/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R895" s="67"/>
      <c r="S895" s="67"/>
      <c r="T895" s="67"/>
      <c r="U895" s="67"/>
    </row>
    <row r="896" spans="1:21" x14ac:dyDescent="0.25">
      <c r="A896" s="67"/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R896" s="67"/>
      <c r="S896" s="67"/>
      <c r="T896" s="67"/>
      <c r="U896" s="67"/>
    </row>
    <row r="897" spans="1:21" x14ac:dyDescent="0.25">
      <c r="A897" s="67"/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R897" s="67"/>
      <c r="S897" s="67"/>
      <c r="T897" s="67"/>
      <c r="U897" s="67"/>
    </row>
    <row r="898" spans="1:21" x14ac:dyDescent="0.25">
      <c r="A898" s="67"/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R898" s="67"/>
      <c r="S898" s="67"/>
      <c r="T898" s="67"/>
      <c r="U898" s="67"/>
    </row>
    <row r="899" spans="1:21" x14ac:dyDescent="0.25">
      <c r="A899" s="67"/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R899" s="67"/>
      <c r="S899" s="67"/>
      <c r="T899" s="67"/>
      <c r="U899" s="67"/>
    </row>
    <row r="900" spans="1:21" x14ac:dyDescent="0.25">
      <c r="A900" s="67"/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R900" s="67"/>
      <c r="S900" s="67"/>
      <c r="T900" s="67"/>
      <c r="U900" s="67"/>
    </row>
    <row r="901" spans="1:21" x14ac:dyDescent="0.25">
      <c r="A901" s="67"/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R901" s="67"/>
      <c r="S901" s="67"/>
      <c r="T901" s="67"/>
      <c r="U901" s="67"/>
    </row>
    <row r="902" spans="1:21" x14ac:dyDescent="0.25">
      <c r="A902" s="67"/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R902" s="67"/>
      <c r="S902" s="67"/>
      <c r="T902" s="67"/>
      <c r="U902" s="67"/>
    </row>
    <row r="903" spans="1:21" x14ac:dyDescent="0.25">
      <c r="A903" s="67"/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R903" s="67"/>
      <c r="S903" s="67"/>
      <c r="T903" s="67"/>
      <c r="U903" s="67"/>
    </row>
    <row r="904" spans="1:21" x14ac:dyDescent="0.25">
      <c r="A904" s="67"/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R904" s="67"/>
      <c r="S904" s="67"/>
      <c r="T904" s="67"/>
      <c r="U904" s="67"/>
    </row>
    <row r="905" spans="1:21" x14ac:dyDescent="0.25">
      <c r="A905" s="67"/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R905" s="67"/>
      <c r="S905" s="67"/>
      <c r="T905" s="67"/>
      <c r="U905" s="67"/>
    </row>
    <row r="906" spans="1:21" x14ac:dyDescent="0.25">
      <c r="A906" s="67"/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R906" s="67"/>
      <c r="S906" s="67"/>
      <c r="T906" s="67"/>
      <c r="U906" s="67"/>
    </row>
    <row r="907" spans="1:21" x14ac:dyDescent="0.25">
      <c r="A907" s="67"/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R907" s="67"/>
      <c r="S907" s="67"/>
      <c r="T907" s="67"/>
      <c r="U907" s="67"/>
    </row>
    <row r="908" spans="1:21" x14ac:dyDescent="0.25">
      <c r="A908" s="67"/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R908" s="67"/>
      <c r="S908" s="67"/>
      <c r="T908" s="67"/>
      <c r="U908" s="67"/>
    </row>
    <row r="909" spans="1:21" x14ac:dyDescent="0.25">
      <c r="A909" s="67"/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R909" s="67"/>
      <c r="S909" s="67"/>
      <c r="T909" s="67"/>
      <c r="U909" s="67"/>
    </row>
    <row r="910" spans="1:21" x14ac:dyDescent="0.25">
      <c r="A910" s="67"/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R910" s="67"/>
      <c r="S910" s="67"/>
      <c r="T910" s="67"/>
      <c r="U910" s="67"/>
    </row>
    <row r="911" spans="1:21" x14ac:dyDescent="0.25">
      <c r="A911" s="67"/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R911" s="67"/>
      <c r="S911" s="67"/>
      <c r="T911" s="67"/>
      <c r="U911" s="67"/>
    </row>
    <row r="912" spans="1:21" x14ac:dyDescent="0.25">
      <c r="A912" s="67"/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R912" s="67"/>
      <c r="S912" s="67"/>
      <c r="T912" s="67"/>
      <c r="U912" s="67"/>
    </row>
    <row r="913" spans="1:21" x14ac:dyDescent="0.25">
      <c r="A913" s="67"/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R913" s="67"/>
      <c r="S913" s="67"/>
      <c r="T913" s="67"/>
      <c r="U913" s="67"/>
    </row>
    <row r="914" spans="1:21" x14ac:dyDescent="0.25">
      <c r="A914" s="67"/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R914" s="67"/>
      <c r="S914" s="67"/>
      <c r="T914" s="67"/>
      <c r="U914" s="67"/>
    </row>
    <row r="915" spans="1:21" x14ac:dyDescent="0.25">
      <c r="A915" s="67"/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R915" s="67"/>
      <c r="S915" s="67"/>
      <c r="T915" s="67"/>
      <c r="U915" s="67"/>
    </row>
    <row r="916" spans="1:21" x14ac:dyDescent="0.25">
      <c r="A916" s="67"/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R916" s="67"/>
      <c r="S916" s="67"/>
      <c r="T916" s="67"/>
      <c r="U916" s="67"/>
    </row>
    <row r="917" spans="1:21" x14ac:dyDescent="0.25">
      <c r="A917" s="67"/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R917" s="67"/>
      <c r="S917" s="67"/>
      <c r="T917" s="67"/>
      <c r="U917" s="67"/>
    </row>
    <row r="918" spans="1:21" x14ac:dyDescent="0.25">
      <c r="A918" s="67"/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R918" s="67"/>
      <c r="S918" s="67"/>
      <c r="T918" s="67"/>
      <c r="U918" s="67"/>
    </row>
    <row r="919" spans="1:21" x14ac:dyDescent="0.25">
      <c r="A919" s="67"/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R919" s="67"/>
      <c r="S919" s="67"/>
      <c r="T919" s="67"/>
      <c r="U919" s="67"/>
    </row>
    <row r="920" spans="1:21" x14ac:dyDescent="0.25">
      <c r="A920" s="67"/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R920" s="67"/>
      <c r="S920" s="67"/>
      <c r="T920" s="67"/>
      <c r="U920" s="67"/>
    </row>
    <row r="921" spans="1:21" x14ac:dyDescent="0.25">
      <c r="A921" s="67"/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R921" s="67"/>
      <c r="S921" s="67"/>
      <c r="T921" s="67"/>
      <c r="U921" s="67"/>
    </row>
    <row r="922" spans="1:21" x14ac:dyDescent="0.25">
      <c r="A922" s="67"/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R922" s="67"/>
      <c r="S922" s="67"/>
      <c r="T922" s="67"/>
      <c r="U922" s="67"/>
    </row>
    <row r="923" spans="1:21" x14ac:dyDescent="0.25">
      <c r="A923" s="67"/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R923" s="67"/>
      <c r="S923" s="67"/>
      <c r="T923" s="67"/>
      <c r="U923" s="67"/>
    </row>
    <row r="924" spans="1:21" x14ac:dyDescent="0.25">
      <c r="A924" s="67"/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R924" s="67"/>
      <c r="S924" s="67"/>
      <c r="T924" s="67"/>
      <c r="U924" s="67"/>
    </row>
    <row r="925" spans="1:21" x14ac:dyDescent="0.25">
      <c r="A925" s="67"/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R925" s="67"/>
      <c r="S925" s="67"/>
      <c r="T925" s="67"/>
      <c r="U925" s="67"/>
    </row>
    <row r="926" spans="1:21" x14ac:dyDescent="0.25">
      <c r="A926" s="67"/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R926" s="67"/>
      <c r="S926" s="67"/>
      <c r="T926" s="67"/>
      <c r="U926" s="67"/>
    </row>
    <row r="927" spans="1:21" x14ac:dyDescent="0.25">
      <c r="A927" s="67"/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R927" s="67"/>
      <c r="S927" s="67"/>
      <c r="T927" s="67"/>
      <c r="U927" s="67"/>
    </row>
    <row r="928" spans="1:21" x14ac:dyDescent="0.25">
      <c r="A928" s="67"/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R928" s="67"/>
      <c r="S928" s="67"/>
      <c r="T928" s="67"/>
      <c r="U928" s="67"/>
    </row>
    <row r="929" spans="1:21" x14ac:dyDescent="0.25">
      <c r="A929" s="67"/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R929" s="67"/>
      <c r="S929" s="67"/>
      <c r="T929" s="67"/>
      <c r="U929" s="67"/>
    </row>
    <row r="930" spans="1:21" x14ac:dyDescent="0.25">
      <c r="A930" s="67"/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R930" s="67"/>
      <c r="S930" s="67"/>
      <c r="T930" s="67"/>
      <c r="U930" s="67"/>
    </row>
    <row r="931" spans="1:21" x14ac:dyDescent="0.25">
      <c r="A931" s="67"/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R931" s="67"/>
      <c r="S931" s="67"/>
      <c r="T931" s="67"/>
      <c r="U931" s="67"/>
    </row>
    <row r="932" spans="1:21" x14ac:dyDescent="0.25">
      <c r="A932" s="67"/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R932" s="67"/>
      <c r="S932" s="67"/>
      <c r="T932" s="67"/>
      <c r="U932" s="67"/>
    </row>
    <row r="933" spans="1:21" x14ac:dyDescent="0.25">
      <c r="A933" s="67"/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R933" s="67"/>
      <c r="S933" s="67"/>
      <c r="T933" s="67"/>
      <c r="U933" s="67"/>
    </row>
    <row r="934" spans="1:21" x14ac:dyDescent="0.25">
      <c r="A934" s="67"/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R934" s="67"/>
      <c r="S934" s="67"/>
      <c r="T934" s="67"/>
      <c r="U934" s="67"/>
    </row>
    <row r="935" spans="1:21" x14ac:dyDescent="0.25">
      <c r="A935" s="67"/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R935" s="67"/>
      <c r="S935" s="67"/>
      <c r="T935" s="67"/>
      <c r="U935" s="67"/>
    </row>
    <row r="936" spans="1:21" x14ac:dyDescent="0.25">
      <c r="A936" s="67"/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R936" s="67"/>
      <c r="S936" s="67"/>
      <c r="T936" s="67"/>
      <c r="U936" s="67"/>
    </row>
    <row r="937" spans="1:21" x14ac:dyDescent="0.25">
      <c r="A937" s="67"/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R937" s="67"/>
      <c r="S937" s="67"/>
      <c r="T937" s="67"/>
      <c r="U937" s="67"/>
    </row>
    <row r="938" spans="1:21" x14ac:dyDescent="0.25">
      <c r="A938" s="67"/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R938" s="67"/>
      <c r="S938" s="67"/>
      <c r="T938" s="67"/>
      <c r="U938" s="67"/>
    </row>
    <row r="939" spans="1:21" x14ac:dyDescent="0.25">
      <c r="A939" s="67"/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R939" s="67"/>
      <c r="S939" s="67"/>
      <c r="T939" s="67"/>
      <c r="U939" s="67"/>
    </row>
    <row r="940" spans="1:21" x14ac:dyDescent="0.25">
      <c r="A940" s="67"/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R940" s="67"/>
      <c r="S940" s="67"/>
      <c r="T940" s="67"/>
      <c r="U940" s="67"/>
    </row>
    <row r="941" spans="1:21" x14ac:dyDescent="0.25">
      <c r="A941" s="67"/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R941" s="67"/>
      <c r="S941" s="67"/>
      <c r="T941" s="67"/>
      <c r="U941" s="67"/>
    </row>
    <row r="942" spans="1:21" x14ac:dyDescent="0.25">
      <c r="A942" s="67"/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R942" s="67"/>
      <c r="S942" s="67"/>
      <c r="T942" s="67"/>
      <c r="U942" s="67"/>
    </row>
    <row r="943" spans="1:21" x14ac:dyDescent="0.25">
      <c r="A943" s="67"/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R943" s="67"/>
      <c r="S943" s="67"/>
      <c r="T943" s="67"/>
      <c r="U943" s="67"/>
    </row>
    <row r="944" spans="1:21" x14ac:dyDescent="0.25">
      <c r="A944" s="67"/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R944" s="67"/>
      <c r="S944" s="67"/>
      <c r="T944" s="67"/>
      <c r="U944" s="67"/>
    </row>
    <row r="945" spans="1:21" x14ac:dyDescent="0.25">
      <c r="A945" s="67"/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R945" s="67"/>
      <c r="S945" s="67"/>
      <c r="T945" s="67"/>
      <c r="U945" s="67"/>
    </row>
    <row r="946" spans="1:21" x14ac:dyDescent="0.25">
      <c r="A946" s="67"/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R946" s="67"/>
      <c r="S946" s="67"/>
      <c r="T946" s="67"/>
      <c r="U946" s="67"/>
    </row>
    <row r="947" spans="1:21" x14ac:dyDescent="0.25">
      <c r="A947" s="67"/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R947" s="67"/>
      <c r="S947" s="67"/>
      <c r="T947" s="67"/>
      <c r="U947" s="67"/>
    </row>
    <row r="948" spans="1:21" x14ac:dyDescent="0.25">
      <c r="A948" s="67"/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R948" s="67"/>
      <c r="S948" s="67"/>
      <c r="T948" s="67"/>
      <c r="U948" s="67"/>
    </row>
    <row r="949" spans="1:21" x14ac:dyDescent="0.25">
      <c r="A949" s="67"/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R949" s="67"/>
      <c r="S949" s="67"/>
      <c r="T949" s="67"/>
      <c r="U949" s="67"/>
    </row>
    <row r="950" spans="1:21" x14ac:dyDescent="0.25">
      <c r="A950" s="67"/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R950" s="67"/>
      <c r="S950" s="67"/>
      <c r="T950" s="67"/>
      <c r="U950" s="67"/>
    </row>
    <row r="951" spans="1:21" x14ac:dyDescent="0.25">
      <c r="A951" s="67"/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R951" s="67"/>
      <c r="S951" s="67"/>
      <c r="T951" s="67"/>
      <c r="U951" s="67"/>
    </row>
    <row r="952" spans="1:21" x14ac:dyDescent="0.25">
      <c r="A952" s="67"/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R952" s="67"/>
      <c r="S952" s="67"/>
      <c r="T952" s="67"/>
      <c r="U952" s="67"/>
    </row>
    <row r="953" spans="1:21" x14ac:dyDescent="0.25">
      <c r="A953" s="67"/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R953" s="67"/>
      <c r="S953" s="67"/>
      <c r="T953" s="67"/>
      <c r="U953" s="67"/>
    </row>
    <row r="954" spans="1:21" x14ac:dyDescent="0.25">
      <c r="A954" s="67"/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R954" s="67"/>
      <c r="S954" s="67"/>
      <c r="T954" s="67"/>
      <c r="U954" s="67"/>
    </row>
    <row r="955" spans="1:21" x14ac:dyDescent="0.25">
      <c r="A955" s="67"/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R955" s="67"/>
      <c r="S955" s="67"/>
      <c r="T955" s="67"/>
      <c r="U955" s="67"/>
    </row>
    <row r="956" spans="1:21" x14ac:dyDescent="0.25">
      <c r="A956" s="67"/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R956" s="67"/>
      <c r="S956" s="67"/>
      <c r="T956" s="67"/>
      <c r="U956" s="67"/>
    </row>
    <row r="957" spans="1:21" x14ac:dyDescent="0.25">
      <c r="A957" s="67"/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R957" s="67"/>
      <c r="S957" s="67"/>
      <c r="T957" s="67"/>
      <c r="U957" s="67"/>
    </row>
    <row r="958" spans="1:21" x14ac:dyDescent="0.25">
      <c r="A958" s="67"/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R958" s="67"/>
      <c r="S958" s="67"/>
      <c r="T958" s="67"/>
      <c r="U958" s="67"/>
    </row>
    <row r="959" spans="1:21" x14ac:dyDescent="0.25">
      <c r="A959" s="67"/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R959" s="67"/>
      <c r="S959" s="67"/>
      <c r="T959" s="67"/>
      <c r="U959" s="67"/>
    </row>
    <row r="960" spans="1:21" x14ac:dyDescent="0.25">
      <c r="A960" s="67"/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R960" s="67"/>
      <c r="S960" s="67"/>
      <c r="T960" s="67"/>
      <c r="U960" s="67"/>
    </row>
    <row r="961" spans="1:21" x14ac:dyDescent="0.25">
      <c r="A961" s="67"/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R961" s="67"/>
      <c r="S961" s="67"/>
      <c r="T961" s="67"/>
      <c r="U961" s="67"/>
    </row>
    <row r="962" spans="1:21" x14ac:dyDescent="0.25">
      <c r="A962" s="67"/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R962" s="67"/>
      <c r="S962" s="67"/>
      <c r="T962" s="67"/>
      <c r="U962" s="67"/>
    </row>
    <row r="963" spans="1:21" x14ac:dyDescent="0.25">
      <c r="A963" s="67"/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R963" s="67"/>
      <c r="S963" s="67"/>
      <c r="T963" s="67"/>
      <c r="U963" s="67"/>
    </row>
    <row r="964" spans="1:21" x14ac:dyDescent="0.25">
      <c r="A964" s="67"/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R964" s="67"/>
      <c r="S964" s="67"/>
      <c r="T964" s="67"/>
      <c r="U964" s="67"/>
    </row>
    <row r="965" spans="1:21" x14ac:dyDescent="0.25">
      <c r="A965" s="67"/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R965" s="67"/>
      <c r="S965" s="67"/>
      <c r="T965" s="67"/>
      <c r="U965" s="67"/>
    </row>
    <row r="966" spans="1:21" x14ac:dyDescent="0.25">
      <c r="A966" s="67"/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R966" s="67"/>
      <c r="S966" s="67"/>
      <c r="T966" s="67"/>
      <c r="U966" s="67"/>
    </row>
    <row r="967" spans="1:21" x14ac:dyDescent="0.25">
      <c r="A967" s="67"/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R967" s="67"/>
      <c r="S967" s="67"/>
      <c r="T967" s="67"/>
      <c r="U967" s="67"/>
    </row>
    <row r="968" spans="1:21" x14ac:dyDescent="0.25">
      <c r="A968" s="67"/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R968" s="67"/>
      <c r="S968" s="67"/>
      <c r="T968" s="67"/>
      <c r="U968" s="67"/>
    </row>
    <row r="969" spans="1:21" x14ac:dyDescent="0.25">
      <c r="A969" s="67"/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R969" s="67"/>
      <c r="S969" s="67"/>
      <c r="T969" s="67"/>
      <c r="U969" s="67"/>
    </row>
    <row r="970" spans="1:21" x14ac:dyDescent="0.25">
      <c r="A970" s="67"/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R970" s="67"/>
      <c r="S970" s="67"/>
      <c r="T970" s="67"/>
      <c r="U970" s="67"/>
    </row>
    <row r="971" spans="1:21" x14ac:dyDescent="0.25">
      <c r="A971" s="67"/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R971" s="67"/>
      <c r="S971" s="67"/>
      <c r="T971" s="67"/>
      <c r="U971" s="67"/>
    </row>
    <row r="972" spans="1:21" x14ac:dyDescent="0.25">
      <c r="A972" s="67"/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R972" s="67"/>
      <c r="S972" s="67"/>
      <c r="T972" s="67"/>
      <c r="U972" s="67"/>
    </row>
    <row r="973" spans="1:21" x14ac:dyDescent="0.25">
      <c r="A973" s="67"/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R973" s="67"/>
      <c r="S973" s="67"/>
      <c r="T973" s="67"/>
      <c r="U973" s="67"/>
    </row>
    <row r="974" spans="1:21" x14ac:dyDescent="0.25">
      <c r="A974" s="67"/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R974" s="67"/>
      <c r="S974" s="67"/>
      <c r="T974" s="67"/>
      <c r="U974" s="67"/>
    </row>
    <row r="975" spans="1:21" x14ac:dyDescent="0.25">
      <c r="A975" s="67"/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R975" s="67"/>
      <c r="S975" s="67"/>
      <c r="T975" s="67"/>
      <c r="U975" s="67"/>
    </row>
    <row r="976" spans="1:21" x14ac:dyDescent="0.25">
      <c r="A976" s="67"/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R976" s="67"/>
      <c r="S976" s="67"/>
      <c r="T976" s="67"/>
      <c r="U976" s="67"/>
    </row>
    <row r="977" spans="1:21" x14ac:dyDescent="0.25">
      <c r="A977" s="67"/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R977" s="67"/>
      <c r="S977" s="67"/>
      <c r="T977" s="67"/>
      <c r="U977" s="67"/>
    </row>
    <row r="978" spans="1:21" x14ac:dyDescent="0.25">
      <c r="A978" s="67"/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R978" s="67"/>
      <c r="S978" s="67"/>
      <c r="T978" s="67"/>
      <c r="U978" s="67"/>
    </row>
    <row r="979" spans="1:21" x14ac:dyDescent="0.25">
      <c r="A979" s="67"/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R979" s="67"/>
      <c r="S979" s="67"/>
      <c r="T979" s="67"/>
      <c r="U979" s="67"/>
    </row>
    <row r="980" spans="1:21" x14ac:dyDescent="0.25">
      <c r="A980" s="67"/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R980" s="67"/>
      <c r="S980" s="67"/>
      <c r="T980" s="67"/>
      <c r="U980" s="67"/>
    </row>
    <row r="981" spans="1:21" x14ac:dyDescent="0.25">
      <c r="A981" s="67"/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R981" s="67"/>
      <c r="S981" s="67"/>
      <c r="T981" s="67"/>
      <c r="U981" s="67"/>
    </row>
    <row r="982" spans="1:21" x14ac:dyDescent="0.25">
      <c r="A982" s="67"/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R982" s="67"/>
      <c r="S982" s="67"/>
      <c r="T982" s="67"/>
      <c r="U982" s="67"/>
    </row>
    <row r="983" spans="1:21" x14ac:dyDescent="0.25">
      <c r="A983" s="67"/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R983" s="67"/>
      <c r="S983" s="67"/>
      <c r="T983" s="67"/>
      <c r="U983" s="67"/>
    </row>
    <row r="984" spans="1:21" x14ac:dyDescent="0.25">
      <c r="A984" s="67"/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R984" s="67"/>
      <c r="S984" s="67"/>
      <c r="T984" s="67"/>
      <c r="U984" s="67"/>
    </row>
    <row r="985" spans="1:21" x14ac:dyDescent="0.25">
      <c r="A985" s="67"/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R985" s="67"/>
      <c r="S985" s="67"/>
      <c r="T985" s="67"/>
      <c r="U985" s="67"/>
    </row>
    <row r="986" spans="1:21" x14ac:dyDescent="0.25">
      <c r="A986" s="67"/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R986" s="67"/>
      <c r="S986" s="67"/>
      <c r="T986" s="67"/>
      <c r="U986" s="67"/>
    </row>
    <row r="987" spans="1:21" x14ac:dyDescent="0.25">
      <c r="A987" s="67"/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R987" s="67"/>
      <c r="S987" s="67"/>
      <c r="T987" s="67"/>
      <c r="U987" s="67"/>
    </row>
    <row r="988" spans="1:21" x14ac:dyDescent="0.25">
      <c r="A988" s="67"/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R988" s="67"/>
      <c r="S988" s="67"/>
      <c r="T988" s="67"/>
      <c r="U988" s="67"/>
    </row>
    <row r="989" spans="1:21" x14ac:dyDescent="0.25">
      <c r="A989" s="67"/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R989" s="67"/>
      <c r="S989" s="67"/>
      <c r="T989" s="67"/>
      <c r="U989" s="67"/>
    </row>
    <row r="990" spans="1:21" x14ac:dyDescent="0.25">
      <c r="A990" s="67"/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R990" s="67"/>
      <c r="S990" s="67"/>
      <c r="T990" s="67"/>
      <c r="U990" s="67"/>
    </row>
    <row r="991" spans="1:21" x14ac:dyDescent="0.25">
      <c r="A991" s="67"/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R991" s="67"/>
      <c r="S991" s="67"/>
      <c r="T991" s="67"/>
      <c r="U991" s="67"/>
    </row>
    <row r="992" spans="1:21" x14ac:dyDescent="0.25">
      <c r="A992" s="67"/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R992" s="67"/>
      <c r="S992" s="67"/>
      <c r="T992" s="67"/>
      <c r="U992" s="67"/>
    </row>
    <row r="993" spans="1:21" x14ac:dyDescent="0.25">
      <c r="A993" s="67"/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R993" s="67"/>
      <c r="S993" s="67"/>
      <c r="T993" s="67"/>
      <c r="U993" s="67"/>
    </row>
    <row r="994" spans="1:21" x14ac:dyDescent="0.25">
      <c r="A994" s="67"/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R994" s="67"/>
      <c r="S994" s="67"/>
      <c r="T994" s="67"/>
      <c r="U994" s="67"/>
    </row>
    <row r="995" spans="1:21" x14ac:dyDescent="0.25">
      <c r="A995" s="67"/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R995" s="67"/>
      <c r="S995" s="67"/>
      <c r="T995" s="67"/>
      <c r="U995" s="67"/>
    </row>
    <row r="996" spans="1:21" x14ac:dyDescent="0.25">
      <c r="A996" s="67"/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R996" s="67"/>
      <c r="S996" s="67"/>
      <c r="T996" s="67"/>
      <c r="U996" s="67"/>
    </row>
    <row r="997" spans="1:21" x14ac:dyDescent="0.25">
      <c r="A997" s="67"/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R997" s="67"/>
      <c r="S997" s="67"/>
      <c r="T997" s="67"/>
      <c r="U997" s="67"/>
    </row>
    <row r="998" spans="1:21" x14ac:dyDescent="0.25">
      <c r="A998" s="67"/>
      <c r="B998" s="67"/>
      <c r="C998" s="67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R998" s="67"/>
      <c r="S998" s="67"/>
      <c r="T998" s="67"/>
      <c r="U998" s="67"/>
    </row>
    <row r="999" spans="1:21" x14ac:dyDescent="0.25">
      <c r="A999" s="67"/>
      <c r="B999" s="67"/>
      <c r="C999" s="67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R999" s="67"/>
      <c r="S999" s="67"/>
      <c r="T999" s="67"/>
      <c r="U999" s="67"/>
    </row>
    <row r="1000" spans="1:21" x14ac:dyDescent="0.25">
      <c r="A1000" s="67"/>
      <c r="B1000" s="67"/>
      <c r="C1000" s="67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R1000" s="67"/>
      <c r="S1000" s="67"/>
      <c r="T1000" s="67"/>
      <c r="U1000" s="67"/>
    </row>
  </sheetData>
  <sheetProtection algorithmName="SHA-512" hashValue="5XT1vMVpLbhmQ9CHWEwkchawEUqI2YO1aILijiSKU3fSe8A+sPEgWT/wxzqaeVJgmL1iQdFP/SpBvUnmt0r7+w==" saltValue="+7bhkFejamS8ph4t2eFXWA==" spinCount="100000" sheet="1" objects="1" scenarios="1"/>
  <mergeCells count="1">
    <mergeCell ref="B2:C2"/>
  </mergeCells>
  <phoneticPr fontId="8" type="noConversion"/>
  <dataValidations count="2">
    <dataValidation type="date" allowBlank="1" showInputMessage="1" showErrorMessage="1" error="Date must be between March 1st and June 30th" prompt="Date must be between March 1st and June 30th" sqref="C19:Q19" xr:uid="{49EB82BA-6F42-439D-BE39-60C76B3A212D}">
      <formula1>43891</formula1>
      <formula2>44012</formula2>
    </dataValidation>
    <dataValidation type="decimal" allowBlank="1" showInputMessage="1" showErrorMessage="1" prompt="Numerical values only" sqref="C22:Q1000" xr:uid="{036640BA-11C1-4EB7-9A3B-2BF361325890}">
      <formula1>0</formula1>
      <formula2>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86DB3-6E17-4584-8746-5C31191E1E50}">
  <sheetPr codeName="Sheet2"/>
  <dimension ref="A1:F38"/>
  <sheetViews>
    <sheetView topLeftCell="A21" workbookViewId="0">
      <selection activeCell="A35" sqref="A35"/>
    </sheetView>
  </sheetViews>
  <sheetFormatPr defaultRowHeight="15" x14ac:dyDescent="0.25"/>
  <cols>
    <col min="1" max="1" width="23.28515625" customWidth="1"/>
    <col min="2" max="2" width="16" customWidth="1"/>
    <col min="3" max="3" width="14.85546875" customWidth="1"/>
    <col min="4" max="4" width="21.42578125" customWidth="1"/>
    <col min="5" max="5" width="10.5703125" bestFit="1" customWidth="1"/>
    <col min="6" max="6" width="11.5703125" bestFit="1" customWidth="1"/>
  </cols>
  <sheetData>
    <row r="1" spans="1:6" ht="15.75" x14ac:dyDescent="0.25">
      <c r="A1" s="18" t="s">
        <v>0</v>
      </c>
      <c r="B1" s="19"/>
      <c r="C1" s="19"/>
      <c r="D1" s="19"/>
      <c r="E1" s="19"/>
      <c r="F1" s="19"/>
    </row>
    <row r="2" spans="1:6" ht="15.75" thickBot="1" x14ac:dyDescent="0.3">
      <c r="A2" s="20" t="s">
        <v>4</v>
      </c>
      <c r="B2" s="71"/>
      <c r="C2" s="71"/>
      <c r="D2" s="19"/>
      <c r="E2" s="19"/>
      <c r="F2" s="19"/>
    </row>
    <row r="3" spans="1:6" ht="15.75" thickTop="1" x14ac:dyDescent="0.25">
      <c r="A3" s="19"/>
      <c r="B3" s="19"/>
      <c r="C3" s="19"/>
      <c r="D3" s="19"/>
      <c r="E3" s="19"/>
      <c r="F3" s="19"/>
    </row>
    <row r="4" spans="1:6" x14ac:dyDescent="0.25">
      <c r="A4" s="3" t="s">
        <v>1</v>
      </c>
      <c r="B4" s="21"/>
      <c r="C4" s="22"/>
      <c r="D4" s="22"/>
      <c r="E4" s="19"/>
      <c r="F4" s="19"/>
    </row>
    <row r="5" spans="1:6" x14ac:dyDescent="0.25">
      <c r="A5" s="2" t="s">
        <v>12</v>
      </c>
      <c r="B5" s="19"/>
      <c r="C5" s="19"/>
      <c r="D5" s="19"/>
      <c r="E5" s="19"/>
      <c r="F5" s="19"/>
    </row>
    <row r="6" spans="1:6" x14ac:dyDescent="0.25">
      <c r="A6" s="2" t="s">
        <v>11</v>
      </c>
      <c r="B6" s="19"/>
      <c r="C6" s="19"/>
      <c r="D6" s="19"/>
      <c r="E6" s="19"/>
      <c r="F6" s="19"/>
    </row>
    <row r="7" spans="1:6" x14ac:dyDescent="0.25">
      <c r="A7" s="2" t="s">
        <v>10</v>
      </c>
      <c r="B7" s="19"/>
      <c r="C7" s="19"/>
      <c r="D7" s="19"/>
      <c r="E7" s="19"/>
      <c r="F7" s="19"/>
    </row>
    <row r="8" spans="1:6" x14ac:dyDescent="0.25">
      <c r="A8" s="1" t="s">
        <v>9</v>
      </c>
      <c r="B8" s="19"/>
      <c r="C8" s="19"/>
      <c r="D8" s="19"/>
      <c r="E8" s="19"/>
      <c r="F8" s="19"/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24" t="s">
        <v>2</v>
      </c>
      <c r="B10" s="21"/>
      <c r="C10" s="21"/>
      <c r="D10" s="21"/>
      <c r="E10" s="19"/>
      <c r="F10" s="19"/>
    </row>
    <row r="11" spans="1:6" x14ac:dyDescent="0.25">
      <c r="A11" s="19"/>
      <c r="B11" s="19"/>
      <c r="C11" s="19"/>
      <c r="D11" s="19"/>
      <c r="E11" s="19"/>
      <c r="F11" s="19"/>
    </row>
    <row r="12" spans="1:6" x14ac:dyDescent="0.25">
      <c r="A12" s="17" t="s">
        <v>6</v>
      </c>
      <c r="B12" s="19"/>
      <c r="C12" s="19"/>
      <c r="D12" s="19"/>
      <c r="E12" s="19"/>
      <c r="F12" s="19"/>
    </row>
    <row r="13" spans="1:6" x14ac:dyDescent="0.25">
      <c r="A13" s="17" t="s">
        <v>7</v>
      </c>
      <c r="B13" s="19"/>
      <c r="C13" s="19"/>
      <c r="D13" s="19"/>
      <c r="E13" s="19"/>
      <c r="F13" s="1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23" t="s">
        <v>8</v>
      </c>
      <c r="B15" s="19"/>
      <c r="C15" s="19"/>
      <c r="D15" s="19"/>
      <c r="E15" s="19"/>
      <c r="F15" s="19"/>
    </row>
    <row r="17" spans="1:6" ht="15.75" thickBot="1" x14ac:dyDescent="0.3">
      <c r="A17" s="8" t="s">
        <v>13</v>
      </c>
      <c r="B17" s="6"/>
      <c r="C17" s="5" t="s">
        <v>3</v>
      </c>
      <c r="D17" s="4" t="s">
        <v>5</v>
      </c>
    </row>
    <row r="18" spans="1:6" ht="15.75" thickTop="1" x14ac:dyDescent="0.25">
      <c r="A18" s="10"/>
      <c r="B18" s="26"/>
      <c r="C18" s="5"/>
      <c r="D18" s="4"/>
    </row>
    <row r="19" spans="1:6" x14ac:dyDescent="0.25">
      <c r="A19" s="9"/>
      <c r="B19" s="27" t="s">
        <v>33</v>
      </c>
      <c r="C19" s="27" t="s">
        <v>3</v>
      </c>
      <c r="D19" s="27" t="s">
        <v>5</v>
      </c>
    </row>
    <row r="20" spans="1:6" x14ac:dyDescent="0.25">
      <c r="A20" s="11" t="s">
        <v>18</v>
      </c>
      <c r="B20" s="15"/>
      <c r="C20" s="16"/>
      <c r="D20" s="14" t="e">
        <f>IF('Employee details'!#REF!+'PP#2'!C20*0.1&gt;1375,1375-'Employee details'!#REF!,'PP#2'!C20*0.1)</f>
        <v>#REF!</v>
      </c>
      <c r="E20" s="25"/>
      <c r="F20" s="25"/>
    </row>
    <row r="21" spans="1:6" x14ac:dyDescent="0.25">
      <c r="A21" s="11" t="s">
        <v>19</v>
      </c>
      <c r="B21" s="15"/>
      <c r="C21" s="16"/>
      <c r="D21" s="14" t="e">
        <f>IF('Employee details'!#REF!+'PP#2'!C21*0.1&gt;1375,1375-'Employee details'!#REF!,'PP#2'!C21*0.1)</f>
        <v>#REF!</v>
      </c>
      <c r="F21" s="25"/>
    </row>
    <row r="22" spans="1:6" x14ac:dyDescent="0.25">
      <c r="A22" s="11" t="s">
        <v>20</v>
      </c>
      <c r="B22" s="15"/>
      <c r="C22" s="16"/>
      <c r="D22" s="14" t="e">
        <f>IF('Employee details'!#REF!+'PP#2'!C22*0.1&gt;1375,1375-'Employee details'!#REF!,'PP#2'!C22*0.1)</f>
        <v>#REF!</v>
      </c>
    </row>
    <row r="23" spans="1:6" x14ac:dyDescent="0.25">
      <c r="A23" s="11" t="s">
        <v>21</v>
      </c>
      <c r="B23" s="15"/>
      <c r="C23" s="16"/>
      <c r="D23" s="14" t="e">
        <f>IF('Employee details'!#REF!+'PP#2'!C23*0.1&gt;1375,1375-'Employee details'!#REF!,'PP#2'!C23*0.1)</f>
        <v>#REF!</v>
      </c>
    </row>
    <row r="24" spans="1:6" x14ac:dyDescent="0.25">
      <c r="A24" s="11" t="s">
        <v>22</v>
      </c>
      <c r="B24" s="15"/>
      <c r="C24" s="16"/>
      <c r="D24" s="14" t="e">
        <f>IF('Employee details'!#REF!+'PP#2'!C24*0.1&gt;1375,1375-'Employee details'!#REF!,'PP#2'!C24*0.1)</f>
        <v>#REF!</v>
      </c>
    </row>
    <row r="25" spans="1:6" x14ac:dyDescent="0.25">
      <c r="A25" s="11" t="s">
        <v>23</v>
      </c>
      <c r="B25" s="15"/>
      <c r="C25" s="16"/>
      <c r="D25" s="14" t="e">
        <f>IF('Employee details'!#REF!+'PP#2'!C25*0.1&gt;1375,1375-'Employee details'!#REF!,'PP#2'!C25*0.1)</f>
        <v>#REF!</v>
      </c>
    </row>
    <row r="26" spans="1:6" x14ac:dyDescent="0.25">
      <c r="A26" s="11" t="s">
        <v>24</v>
      </c>
      <c r="B26" s="15"/>
      <c r="C26" s="16"/>
      <c r="D26" s="14" t="e">
        <f>IF('Employee details'!#REF!+'PP#2'!C26*0.1&gt;1375,1375-'Employee details'!#REF!,'PP#2'!C26*0.1)</f>
        <v>#REF!</v>
      </c>
    </row>
    <row r="27" spans="1:6" x14ac:dyDescent="0.25">
      <c r="A27" s="11" t="s">
        <v>25</v>
      </c>
      <c r="B27" s="15"/>
      <c r="C27" s="16"/>
      <c r="D27" s="14" t="e">
        <f>IF('Employee details'!#REF!+'PP#2'!C27*0.1&gt;1375,1375-'Employee details'!#REF!,'PP#2'!C27*0.1)</f>
        <v>#REF!</v>
      </c>
    </row>
    <row r="28" spans="1:6" x14ac:dyDescent="0.25">
      <c r="A28" s="11" t="s">
        <v>26</v>
      </c>
      <c r="B28" s="15"/>
      <c r="C28" s="16"/>
      <c r="D28" s="14" t="e">
        <f>IF('Employee details'!#REF!+'PP#2'!C28*0.1&gt;1375,1375-'Employee details'!#REF!,'PP#2'!C28*0.1)</f>
        <v>#REF!</v>
      </c>
    </row>
    <row r="29" spans="1:6" x14ac:dyDescent="0.25">
      <c r="A29" s="11" t="s">
        <v>27</v>
      </c>
      <c r="B29" s="15"/>
      <c r="C29" s="16"/>
      <c r="D29" s="14" t="e">
        <f>IF('Employee details'!#REF!+'PP#2'!C29*0.1&gt;1375,1375-'Employee details'!#REF!,'PP#2'!C29*0.1)</f>
        <v>#REF!</v>
      </c>
    </row>
    <row r="30" spans="1:6" x14ac:dyDescent="0.25">
      <c r="A30" s="11" t="s">
        <v>28</v>
      </c>
      <c r="B30" s="15"/>
      <c r="C30" s="16"/>
      <c r="D30" s="14" t="e">
        <f>IF('Employee details'!#REF!+'PP#2'!C30*0.1&gt;1375,1375-'Employee details'!#REF!,'PP#2'!C30*0.1)</f>
        <v>#REF!</v>
      </c>
    </row>
    <row r="31" spans="1:6" x14ac:dyDescent="0.25">
      <c r="A31" s="11" t="s">
        <v>29</v>
      </c>
      <c r="B31" s="15"/>
      <c r="C31" s="16"/>
      <c r="D31" s="14" t="e">
        <f>IF('Employee details'!#REF!+'PP#2'!C31*0.1&gt;1375,1375-'Employee details'!#REF!,'PP#2'!C31*0.1)</f>
        <v>#REF!</v>
      </c>
    </row>
    <row r="32" spans="1:6" x14ac:dyDescent="0.25">
      <c r="A32" s="11" t="s">
        <v>30</v>
      </c>
      <c r="B32" s="15"/>
      <c r="C32" s="16"/>
      <c r="D32" s="14" t="e">
        <f>IF('Employee details'!#REF!+'PP#2'!C32*0.1&gt;1375,1375-'Employee details'!#REF!,'PP#2'!C32*0.1)</f>
        <v>#REF!</v>
      </c>
    </row>
    <row r="33" spans="1:4" x14ac:dyDescent="0.25">
      <c r="A33" s="11" t="s">
        <v>31</v>
      </c>
      <c r="B33" s="15"/>
      <c r="C33" s="16"/>
      <c r="D33" s="14" t="e">
        <f>IF('Employee details'!#REF!+'PP#2'!C33*0.1&gt;1375,1375-'Employee details'!#REF!,'PP#2'!C33*0.1)</f>
        <v>#REF!</v>
      </c>
    </row>
    <row r="34" spans="1:4" x14ac:dyDescent="0.25">
      <c r="A34" s="11" t="s">
        <v>32</v>
      </c>
      <c r="B34" s="15"/>
      <c r="C34" s="16"/>
      <c r="D34" s="14" t="e">
        <f>IF('Employee details'!#REF!+'PP#2'!C34*0.1&gt;1375,1375-'Employee details'!#REF!,'PP#2'!C34*0.1)</f>
        <v>#REF!</v>
      </c>
    </row>
    <row r="35" spans="1:4" x14ac:dyDescent="0.25">
      <c r="D35" s="4"/>
    </row>
    <row r="37" spans="1:4" ht="15.75" thickBot="1" x14ac:dyDescent="0.3">
      <c r="A37" s="12" t="s">
        <v>14</v>
      </c>
      <c r="B37" s="7"/>
      <c r="C37" s="7"/>
      <c r="D37" s="13" t="e">
        <f>IF('Employee details'!#REF!+SUM('PP#2'!D20:D34)&gt;25000,25000,SUM('PP#2'!D20:D34))</f>
        <v>#REF!</v>
      </c>
    </row>
    <row r="38" spans="1:4" ht="15.75" thickTop="1" x14ac:dyDescent="0.25"/>
  </sheetData>
  <mergeCells count="1">
    <mergeCell ref="B2:C2"/>
  </mergeCells>
  <phoneticPr fontId="8" type="noConversion"/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46A04-D7F0-4BA2-9483-AFC9AC41BB64}">
  <sheetPr codeName="Sheet3"/>
  <dimension ref="A1:G38"/>
  <sheetViews>
    <sheetView workbookViewId="0">
      <selection activeCell="G43" sqref="G43"/>
    </sheetView>
  </sheetViews>
  <sheetFormatPr defaultRowHeight="15" x14ac:dyDescent="0.25"/>
  <cols>
    <col min="1" max="1" width="23.28515625" customWidth="1"/>
    <col min="2" max="2" width="16" customWidth="1"/>
    <col min="3" max="3" width="14.85546875" customWidth="1"/>
    <col min="4" max="4" width="21.42578125" customWidth="1"/>
    <col min="7" max="7" width="10.5703125" bestFit="1" customWidth="1"/>
  </cols>
  <sheetData>
    <row r="1" spans="1:6" ht="15.75" x14ac:dyDescent="0.25">
      <c r="A1" s="18" t="s">
        <v>0</v>
      </c>
      <c r="B1" s="19"/>
      <c r="C1" s="19"/>
      <c r="D1" s="19"/>
      <c r="E1" s="19"/>
      <c r="F1" s="19"/>
    </row>
    <row r="2" spans="1:6" ht="15.75" thickBot="1" x14ac:dyDescent="0.3">
      <c r="A2" s="20" t="s">
        <v>4</v>
      </c>
      <c r="B2" s="71"/>
      <c r="C2" s="71"/>
      <c r="D2" s="19"/>
      <c r="E2" s="19"/>
      <c r="F2" s="19"/>
    </row>
    <row r="3" spans="1:6" ht="15.75" thickTop="1" x14ac:dyDescent="0.25">
      <c r="A3" s="19"/>
      <c r="B3" s="19"/>
      <c r="C3" s="19"/>
      <c r="D3" s="19"/>
      <c r="E3" s="19"/>
      <c r="F3" s="19"/>
    </row>
    <row r="4" spans="1:6" x14ac:dyDescent="0.25">
      <c r="A4" s="3" t="s">
        <v>1</v>
      </c>
      <c r="B4" s="21"/>
      <c r="C4" s="22"/>
      <c r="D4" s="22"/>
      <c r="E4" s="19"/>
      <c r="F4" s="19"/>
    </row>
    <row r="5" spans="1:6" x14ac:dyDescent="0.25">
      <c r="A5" s="2" t="s">
        <v>12</v>
      </c>
      <c r="B5" s="19"/>
      <c r="C5" s="19"/>
      <c r="D5" s="19"/>
      <c r="E5" s="19"/>
      <c r="F5" s="19"/>
    </row>
    <row r="6" spans="1:6" x14ac:dyDescent="0.25">
      <c r="A6" s="2" t="s">
        <v>11</v>
      </c>
      <c r="B6" s="19"/>
      <c r="C6" s="19"/>
      <c r="D6" s="19"/>
      <c r="E6" s="19"/>
      <c r="F6" s="19"/>
    </row>
    <row r="7" spans="1:6" x14ac:dyDescent="0.25">
      <c r="A7" s="2" t="s">
        <v>10</v>
      </c>
      <c r="B7" s="19"/>
      <c r="C7" s="19"/>
      <c r="D7" s="19"/>
      <c r="E7" s="19"/>
      <c r="F7" s="19"/>
    </row>
    <row r="8" spans="1:6" x14ac:dyDescent="0.25">
      <c r="A8" s="1" t="s">
        <v>9</v>
      </c>
      <c r="B8" s="19"/>
      <c r="C8" s="19"/>
      <c r="D8" s="19"/>
      <c r="E8" s="19"/>
      <c r="F8" s="19"/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24" t="s">
        <v>2</v>
      </c>
      <c r="B10" s="21"/>
      <c r="C10" s="21"/>
      <c r="D10" s="21"/>
      <c r="E10" s="19"/>
      <c r="F10" s="19"/>
    </row>
    <row r="11" spans="1:6" x14ac:dyDescent="0.25">
      <c r="A11" s="19"/>
      <c r="B11" s="19"/>
      <c r="C11" s="19"/>
      <c r="D11" s="19"/>
      <c r="E11" s="19"/>
      <c r="F11" s="19"/>
    </row>
    <row r="12" spans="1:6" x14ac:dyDescent="0.25">
      <c r="A12" s="17" t="s">
        <v>6</v>
      </c>
      <c r="B12" s="19"/>
      <c r="C12" s="19"/>
      <c r="D12" s="19"/>
      <c r="E12" s="19"/>
      <c r="F12" s="19"/>
    </row>
    <row r="13" spans="1:6" x14ac:dyDescent="0.25">
      <c r="A13" s="17" t="s">
        <v>7</v>
      </c>
      <c r="B13" s="19"/>
      <c r="C13" s="19"/>
      <c r="D13" s="19"/>
      <c r="E13" s="19"/>
      <c r="F13" s="19"/>
    </row>
    <row r="14" spans="1:6" x14ac:dyDescent="0.25">
      <c r="A14" s="19"/>
      <c r="B14" s="19"/>
      <c r="C14" s="19"/>
      <c r="D14" s="19"/>
      <c r="E14" s="19"/>
      <c r="F14" s="19"/>
    </row>
    <row r="15" spans="1:6" x14ac:dyDescent="0.25">
      <c r="A15" s="23" t="s">
        <v>8</v>
      </c>
      <c r="B15" s="19"/>
      <c r="C15" s="19"/>
      <c r="D15" s="19"/>
      <c r="E15" s="19"/>
      <c r="F15" s="19"/>
    </row>
    <row r="17" spans="1:7" ht="15.75" thickBot="1" x14ac:dyDescent="0.3">
      <c r="A17" s="8" t="s">
        <v>15</v>
      </c>
      <c r="B17" s="6"/>
      <c r="C17" s="5" t="s">
        <v>3</v>
      </c>
      <c r="D17" s="4" t="s">
        <v>5</v>
      </c>
    </row>
    <row r="18" spans="1:7" ht="15.75" thickTop="1" x14ac:dyDescent="0.25">
      <c r="A18" s="10"/>
      <c r="B18" s="26"/>
      <c r="C18" s="5"/>
      <c r="D18" s="4"/>
    </row>
    <row r="19" spans="1:7" x14ac:dyDescent="0.25">
      <c r="A19" s="9"/>
      <c r="B19" s="27" t="s">
        <v>33</v>
      </c>
      <c r="C19" s="27" t="s">
        <v>3</v>
      </c>
      <c r="D19" s="27" t="s">
        <v>5</v>
      </c>
    </row>
    <row r="20" spans="1:7" x14ac:dyDescent="0.25">
      <c r="A20" s="11" t="s">
        <v>18</v>
      </c>
      <c r="B20" s="15"/>
      <c r="C20" s="16"/>
      <c r="D20" s="14" t="e">
        <f>IF('Employee details'!#REF!+'PP#2'!D20+C20*0.1&gt;1375,1375-'Employee details'!#REF!-'PP#2'!D20,'PP#3'!C20*0.1)</f>
        <v>#REF!</v>
      </c>
    </row>
    <row r="21" spans="1:7" x14ac:dyDescent="0.25">
      <c r="A21" s="11" t="s">
        <v>19</v>
      </c>
      <c r="B21" s="15"/>
      <c r="C21" s="16"/>
      <c r="D21" s="14" t="e">
        <f>IF('Employee details'!#REF!+'PP#2'!D21+C21*0.1&gt;1375,1375-'Employee details'!#REF!-'PP#2'!D21,'PP#3'!C21*0.1)</f>
        <v>#REF!</v>
      </c>
    </row>
    <row r="22" spans="1:7" x14ac:dyDescent="0.25">
      <c r="A22" s="11" t="s">
        <v>20</v>
      </c>
      <c r="B22" s="15"/>
      <c r="C22" s="16"/>
      <c r="D22" s="14" t="e">
        <f>IF('Employee details'!#REF!+'PP#2'!D22+C22*0.1&gt;1375,1375-'Employee details'!#REF!-'PP#2'!D22,'PP#3'!C22*0.1)</f>
        <v>#REF!</v>
      </c>
      <c r="G22" s="25"/>
    </row>
    <row r="23" spans="1:7" x14ac:dyDescent="0.25">
      <c r="A23" s="11" t="s">
        <v>21</v>
      </c>
      <c r="B23" s="15"/>
      <c r="C23" s="16"/>
      <c r="D23" s="14" t="e">
        <f>IF('Employee details'!#REF!+'PP#2'!D23+C23*0.1&gt;1375,1375-'Employee details'!#REF!-'PP#2'!D23,'PP#3'!C23*0.1)</f>
        <v>#REF!</v>
      </c>
    </row>
    <row r="24" spans="1:7" x14ac:dyDescent="0.25">
      <c r="A24" s="11" t="s">
        <v>22</v>
      </c>
      <c r="B24" s="15"/>
      <c r="C24" s="16"/>
      <c r="D24" s="14" t="e">
        <f>IF('Employee details'!#REF!+'PP#2'!D24+C24*0.1&gt;1375,1375-'Employee details'!#REF!-'PP#2'!D24,'PP#3'!C24*0.1)</f>
        <v>#REF!</v>
      </c>
    </row>
    <row r="25" spans="1:7" x14ac:dyDescent="0.25">
      <c r="A25" s="11" t="s">
        <v>23</v>
      </c>
      <c r="B25" s="15"/>
      <c r="C25" s="16"/>
      <c r="D25" s="14" t="e">
        <f>IF('Employee details'!#REF!+'PP#2'!D25+C25*0.1&gt;1375,1375-'Employee details'!#REF!-'PP#2'!D25,'PP#3'!C25*0.1)</f>
        <v>#REF!</v>
      </c>
    </row>
    <row r="26" spans="1:7" x14ac:dyDescent="0.25">
      <c r="A26" s="11" t="s">
        <v>24</v>
      </c>
      <c r="B26" s="15"/>
      <c r="C26" s="16"/>
      <c r="D26" s="14" t="e">
        <f>IF('Employee details'!#REF!+'PP#2'!D26+C26*0.1&gt;1375,1375-'Employee details'!#REF!-'PP#2'!D26,'PP#3'!C26*0.1)</f>
        <v>#REF!</v>
      </c>
    </row>
    <row r="27" spans="1:7" x14ac:dyDescent="0.25">
      <c r="A27" s="11" t="s">
        <v>25</v>
      </c>
      <c r="B27" s="15"/>
      <c r="C27" s="16"/>
      <c r="D27" s="14" t="e">
        <f>IF('Employee details'!#REF!+'PP#2'!D27+C27*0.1&gt;1375,1375-'Employee details'!#REF!-'PP#2'!D27,'PP#3'!C27*0.1)</f>
        <v>#REF!</v>
      </c>
    </row>
    <row r="28" spans="1:7" x14ac:dyDescent="0.25">
      <c r="A28" s="11" t="s">
        <v>26</v>
      </c>
      <c r="B28" s="15"/>
      <c r="C28" s="16"/>
      <c r="D28" s="14" t="e">
        <f>IF('Employee details'!#REF!+'PP#2'!D28+C28*0.1&gt;1375,1375-'Employee details'!#REF!-'PP#2'!D28,'PP#3'!C28*0.1)</f>
        <v>#REF!</v>
      </c>
    </row>
    <row r="29" spans="1:7" x14ac:dyDescent="0.25">
      <c r="A29" s="11" t="s">
        <v>27</v>
      </c>
      <c r="B29" s="15"/>
      <c r="C29" s="16"/>
      <c r="D29" s="14" t="e">
        <f>IF('Employee details'!#REF!+'PP#2'!D29+C29*0.1&gt;1375,1375-'Employee details'!#REF!-'PP#2'!D29,'PP#3'!C29*0.1)</f>
        <v>#REF!</v>
      </c>
    </row>
    <row r="30" spans="1:7" x14ac:dyDescent="0.25">
      <c r="A30" s="11" t="s">
        <v>28</v>
      </c>
      <c r="B30" s="15"/>
      <c r="C30" s="16"/>
      <c r="D30" s="14" t="e">
        <f>IF('Employee details'!#REF!+'PP#2'!D30+C30*0.1&gt;1375,1375-'Employee details'!#REF!-'PP#2'!D30,'PP#3'!C30*0.1)</f>
        <v>#REF!</v>
      </c>
    </row>
    <row r="31" spans="1:7" x14ac:dyDescent="0.25">
      <c r="A31" s="11" t="s">
        <v>29</v>
      </c>
      <c r="B31" s="15"/>
      <c r="C31" s="16"/>
      <c r="D31" s="14" t="e">
        <f>IF('Employee details'!#REF!+'PP#2'!D31+C31*0.1&gt;1375,1375-'Employee details'!#REF!-'PP#2'!D31,'PP#3'!C31*0.1)</f>
        <v>#REF!</v>
      </c>
    </row>
    <row r="32" spans="1:7" x14ac:dyDescent="0.25">
      <c r="A32" s="11" t="s">
        <v>30</v>
      </c>
      <c r="B32" s="15"/>
      <c r="C32" s="16"/>
      <c r="D32" s="14" t="e">
        <f>IF('Employee details'!#REF!+'PP#2'!D32+C32*0.1&gt;1375,1375-'Employee details'!#REF!-'PP#2'!D32,'PP#3'!C32*0.1)</f>
        <v>#REF!</v>
      </c>
    </row>
    <row r="33" spans="1:4" x14ac:dyDescent="0.25">
      <c r="A33" s="11" t="s">
        <v>31</v>
      </c>
      <c r="B33" s="15"/>
      <c r="C33" s="16"/>
      <c r="D33" s="14" t="e">
        <f>IF('Employee details'!#REF!+'PP#2'!D33+C33*0.1&gt;1375,1375-'Employee details'!#REF!-'PP#2'!D33,'PP#3'!C33*0.1)</f>
        <v>#REF!</v>
      </c>
    </row>
    <row r="34" spans="1:4" x14ac:dyDescent="0.25">
      <c r="A34" s="11" t="s">
        <v>32</v>
      </c>
      <c r="B34" s="15"/>
      <c r="C34" s="16"/>
      <c r="D34" s="14" t="e">
        <f>IF('Employee details'!#REF!+'PP#2'!D34+C34*0.1&gt;1375,1375-'Employee details'!#REF!-'PP#2'!D34,'PP#3'!C34*0.1)</f>
        <v>#REF!</v>
      </c>
    </row>
    <row r="35" spans="1:4" x14ac:dyDescent="0.25">
      <c r="D35" s="4"/>
    </row>
    <row r="37" spans="1:4" ht="15.75" thickBot="1" x14ac:dyDescent="0.3">
      <c r="A37" s="12" t="s">
        <v>16</v>
      </c>
      <c r="B37" s="7"/>
      <c r="C37" s="7"/>
      <c r="D37" s="13" t="e">
        <f>IF('Employee details'!#REF!+'PP#2'!D37+SUM('PP#3'!D20:D34)&gt;25000,25000,SUM('PP#3'!D20:D34))</f>
        <v>#REF!</v>
      </c>
    </row>
    <row r="38" spans="1:4" ht="15.75" thickTop="1" x14ac:dyDescent="0.25"/>
  </sheetData>
  <mergeCells count="1">
    <mergeCell ref="B2:C2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EB9D9-5A4F-4DBE-A461-88A9BE5673FE}">
  <sheetPr>
    <pageSetUpPr fitToPage="1"/>
  </sheetPr>
  <dimension ref="A7:L23"/>
  <sheetViews>
    <sheetView workbookViewId="0">
      <selection activeCell="H11" sqref="H11"/>
    </sheetView>
  </sheetViews>
  <sheetFormatPr defaultRowHeight="15" x14ac:dyDescent="0.25"/>
  <cols>
    <col min="1" max="1" width="2.85546875" customWidth="1"/>
    <col min="7" max="7" width="38.140625" customWidth="1"/>
    <col min="8" max="11" width="13" customWidth="1"/>
    <col min="16" max="16" width="4.85546875" customWidth="1"/>
  </cols>
  <sheetData>
    <row r="7" spans="1:12" x14ac:dyDescent="0.25">
      <c r="A7" s="41" t="s">
        <v>89</v>
      </c>
      <c r="B7" s="42"/>
      <c r="C7" s="42"/>
      <c r="D7" s="42"/>
      <c r="E7" s="42"/>
      <c r="F7" s="42"/>
      <c r="G7" s="42"/>
      <c r="H7" s="32" t="s">
        <v>74</v>
      </c>
    </row>
    <row r="8" spans="1:12" x14ac:dyDescent="0.25">
      <c r="A8" s="41"/>
      <c r="B8" s="42"/>
      <c r="C8" s="42"/>
      <c r="D8" s="42"/>
      <c r="E8" s="42"/>
      <c r="F8" s="42"/>
      <c r="G8" s="42"/>
      <c r="H8" s="32"/>
    </row>
    <row r="9" spans="1:12" x14ac:dyDescent="0.25">
      <c r="H9" s="27" t="s">
        <v>77</v>
      </c>
      <c r="I9" s="27" t="s">
        <v>75</v>
      </c>
      <c r="J9" s="27" t="s">
        <v>76</v>
      </c>
      <c r="K9" s="27" t="s">
        <v>54</v>
      </c>
    </row>
    <row r="10" spans="1:12" x14ac:dyDescent="0.25">
      <c r="A10">
        <v>1</v>
      </c>
      <c r="B10" t="s">
        <v>90</v>
      </c>
      <c r="H10" s="38">
        <f>+SUMIF('Employee details'!$C$20:$Q$20,3,'Employee details'!$C$17:$Q$17)</f>
        <v>0</v>
      </c>
      <c r="I10" s="38">
        <f>+SUMIF('Employee details'!$C$20:$Q$20,4,'Employee details'!$C$17:$Q$17)</f>
        <v>0</v>
      </c>
      <c r="J10" s="38">
        <f>+SUMIF('Employee details'!$C$20:$Q$20,5,'Employee details'!$C$17:$Q$17)</f>
        <v>0</v>
      </c>
      <c r="K10" s="38">
        <f>+SUMIF('Employee details'!$C$20:$Q$20,6,'Employee details'!$C$17:$Q$17)</f>
        <v>0</v>
      </c>
    </row>
    <row r="11" spans="1:12" x14ac:dyDescent="0.25">
      <c r="B11" t="s">
        <v>81</v>
      </c>
      <c r="H11" s="40">
        <v>0</v>
      </c>
      <c r="I11" s="40">
        <v>0</v>
      </c>
      <c r="J11" s="40">
        <v>0</v>
      </c>
      <c r="K11" s="40">
        <v>0</v>
      </c>
    </row>
    <row r="12" spans="1:12" x14ac:dyDescent="0.25">
      <c r="B12" t="s">
        <v>82</v>
      </c>
      <c r="H12" s="40">
        <v>0</v>
      </c>
      <c r="I12" s="40">
        <v>0</v>
      </c>
      <c r="J12" s="40">
        <v>0</v>
      </c>
      <c r="K12" s="40">
        <v>0</v>
      </c>
    </row>
    <row r="13" spans="1:12" x14ac:dyDescent="0.25">
      <c r="B13" t="s">
        <v>79</v>
      </c>
      <c r="H13" s="40">
        <v>0</v>
      </c>
      <c r="I13" s="40">
        <v>0</v>
      </c>
      <c r="J13" s="40">
        <v>0</v>
      </c>
      <c r="K13" s="40">
        <v>0</v>
      </c>
    </row>
    <row r="14" spans="1:12" x14ac:dyDescent="0.25">
      <c r="B14" t="s">
        <v>80</v>
      </c>
      <c r="H14" s="40">
        <v>0</v>
      </c>
      <c r="I14" s="40">
        <v>0</v>
      </c>
      <c r="J14" s="40">
        <v>0</v>
      </c>
      <c r="K14" s="40">
        <v>0</v>
      </c>
    </row>
    <row r="15" spans="1:12" x14ac:dyDescent="0.25">
      <c r="B15" t="s">
        <v>83</v>
      </c>
      <c r="H15" s="40">
        <v>0</v>
      </c>
      <c r="I15" s="40">
        <v>0</v>
      </c>
      <c r="J15" s="40">
        <v>0</v>
      </c>
      <c r="K15" s="40">
        <v>0</v>
      </c>
    </row>
    <row r="16" spans="1:12" ht="15.75" thickBot="1" x14ac:dyDescent="0.3">
      <c r="H16" s="43">
        <f>SUM(H11:H15)</f>
        <v>0</v>
      </c>
      <c r="I16" s="43">
        <f t="shared" ref="I16:K16" si="0">SUM(I11:I15)</f>
        <v>0</v>
      </c>
      <c r="J16" s="43">
        <f t="shared" si="0"/>
        <v>0</v>
      </c>
      <c r="K16" s="43">
        <f t="shared" si="0"/>
        <v>0</v>
      </c>
      <c r="L16" t="s">
        <v>92</v>
      </c>
    </row>
    <row r="17" spans="1:12" ht="15.75" thickTop="1" x14ac:dyDescent="0.25"/>
    <row r="18" spans="1:12" ht="15.75" thickBot="1" x14ac:dyDescent="0.3">
      <c r="A18">
        <v>2</v>
      </c>
      <c r="B18" t="s">
        <v>86</v>
      </c>
      <c r="H18" s="39">
        <f>IF(H15&lt;'Employee details'!R15,'Monthly Remittance'!H15,'Employee details'!R15)</f>
        <v>0</v>
      </c>
      <c r="I18" s="39">
        <f>IF(IF(I15&lt;'Employee details'!S15,'Monthly Remittance'!I15,'Employee details'!S15)+SUM($H18:H18)&gt;25000,25000-SUM($H18:H18),IF(I15&lt;'Employee details'!S15,'Monthly Remittance'!I15,'Employee details'!S15))</f>
        <v>0</v>
      </c>
      <c r="J18" s="39">
        <f>IF(IF(J15&lt;'Employee details'!T15,'Monthly Remittance'!J15,'Employee details'!T15)+SUM($H18:I18)&gt;25000,25000-SUM($H18:I18),IF(J15&lt;'Employee details'!T15,'Monthly Remittance'!J15,'Employee details'!T15))</f>
        <v>0</v>
      </c>
      <c r="K18" s="39">
        <f>IF(IF(K15&lt;'Employee details'!U15,'Monthly Remittance'!K15,'Employee details'!U15)+SUM($H18:J18)&gt;25000,25000-SUM($H18:J18),IF(K15&lt;'Employee details'!U15,'Monthly Remittance'!K15,'Employee details'!U15))</f>
        <v>0</v>
      </c>
      <c r="L18" t="s">
        <v>88</v>
      </c>
    </row>
    <row r="19" spans="1:12" ht="15.75" thickTop="1" x14ac:dyDescent="0.25"/>
    <row r="20" spans="1:12" x14ac:dyDescent="0.25">
      <c r="A20">
        <v>3</v>
      </c>
      <c r="B20" s="72" t="s">
        <v>87</v>
      </c>
      <c r="C20" s="72"/>
      <c r="D20" s="72"/>
      <c r="E20" s="72"/>
      <c r="F20" s="72"/>
      <c r="G20" s="72"/>
    </row>
    <row r="21" spans="1:12" ht="15.75" thickBot="1" x14ac:dyDescent="0.3">
      <c r="B21" s="72"/>
      <c r="C21" s="72"/>
      <c r="D21" s="72"/>
      <c r="E21" s="72"/>
      <c r="F21" s="72"/>
      <c r="G21" s="72"/>
      <c r="H21" s="13">
        <f>H16-H18</f>
        <v>0</v>
      </c>
      <c r="I21" s="13">
        <f t="shared" ref="I21:K21" si="1">I16-I18</f>
        <v>0</v>
      </c>
      <c r="J21" s="13">
        <f t="shared" si="1"/>
        <v>0</v>
      </c>
      <c r="K21" s="13">
        <f t="shared" si="1"/>
        <v>0</v>
      </c>
    </row>
    <row r="22" spans="1:12" ht="15.75" thickTop="1" x14ac:dyDescent="0.25"/>
    <row r="23" spans="1:12" x14ac:dyDescent="0.25">
      <c r="A23">
        <v>4</v>
      </c>
      <c r="B23" t="s">
        <v>17</v>
      </c>
    </row>
  </sheetData>
  <sheetProtection algorithmName="SHA-512" hashValue="iQEoskuziEBDMULjcBQ8BOnnf8SK547DG1gn5S3QtYhdjILTGDQSxn5oNu/DJvLfMEjKF3jHk3PROrG1ZwcE0g==" saltValue="06xDEIN00KNXSVRer4l6Vg==" spinCount="100000" sheet="1" objects="1" scenarios="1"/>
  <mergeCells count="1">
    <mergeCell ref="B20:G21"/>
  </mergeCells>
  <pageMargins left="0.70866141732283472" right="0.70866141732283472" top="0.74803149606299213" bottom="0.74803149606299213" header="0.31496062992125984" footer="0.31496062992125984"/>
  <pageSetup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Employee details</vt:lpstr>
      <vt:lpstr>PP#2</vt:lpstr>
      <vt:lpstr>PP#3</vt:lpstr>
      <vt:lpstr>Monthly Remittance</vt:lpstr>
      <vt:lpstr>'Employee details'!Print_Area</vt:lpstr>
      <vt:lpstr>'Monthly Remittance'!Print_Area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Nilesh Pithwa</cp:lastModifiedBy>
  <cp:lastPrinted>2020-04-04T14:40:28Z</cp:lastPrinted>
  <dcterms:created xsi:type="dcterms:W3CDTF">2020-03-27T14:05:53Z</dcterms:created>
  <dcterms:modified xsi:type="dcterms:W3CDTF">2020-04-05T21:44:04Z</dcterms:modified>
</cp:coreProperties>
</file>